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3420" yWindow="15" windowWidth="19320" windowHeight="14415" tabRatio="812"/>
  </bookViews>
  <sheets>
    <sheet name="CODE INFO" sheetId="15" r:id="rId1"/>
    <sheet name="QOL - QLESQ" sheetId="30" r:id="rId2"/>
    <sheet name="QOL - QoL Questionnaire" sheetId="31" r:id="rId3"/>
    <sheet name="QOL - AQoL8D" sheetId="10" r:id="rId4"/>
    <sheet name="QOL - LEIPAD" sheetId="3" r:id="rId5"/>
    <sheet name="QOL - WHOQOL100OLD" sheetId="11" r:id="rId6"/>
    <sheet name="HRQOL - MOS" sheetId="19" r:id="rId7"/>
    <sheet name="HRQoL - GHQ" sheetId="21" r:id="rId8"/>
    <sheet name="HRQoL - QWB-SA" sheetId="22" r:id="rId9"/>
    <sheet name="AFC - Calgary" sheetId="25" r:id="rId10"/>
    <sheet name="AFC - RURAL" sheetId="32" r:id="rId11"/>
    <sheet name="AFC - AdvantAge" sheetId="6" r:id="rId12"/>
    <sheet name="AFC - AARP" sheetId="7" r:id="rId13"/>
    <sheet name="AFC - WHO" sheetId="8" r:id="rId14"/>
    <sheet name="AFC - F_P_T" sheetId="26" r:id="rId15"/>
    <sheet name="Hamilton AFC" sheetId="28" r:id="rId16"/>
    <sheet name="AFC - Michigan" sheetId="12" r:id="rId17"/>
    <sheet name="AFC - Cleveland Foundation" sheetId="13" r:id="rId18"/>
    <sheet name="AFC - Vital Communities" sheetId="27" r:id="rId19"/>
    <sheet name="AFC - CASOA" sheetId="20" r:id="rId20"/>
    <sheet name="Graphs" sheetId="29" r:id="rId21"/>
  </sheets>
  <calcPr calcId="145621" concurrentCalc="0"/>
  <extLst>
    <ext xmlns:mx="http://schemas.microsoft.com/office/mac/excel/2008/main" uri="{7523E5D3-25F3-A5E0-1632-64F254C22452}">
      <mx:ArchID Flags="2"/>
    </ext>
  </extLst>
</workbook>
</file>

<file path=xl/calcChain.xml><?xml version="1.0" encoding="utf-8"?>
<calcChain xmlns="http://schemas.openxmlformats.org/spreadsheetml/2006/main">
  <c r="U3" i="29" l="1"/>
  <c r="U4" i="29"/>
  <c r="U5" i="29"/>
  <c r="U6" i="29"/>
  <c r="U7" i="29"/>
  <c r="U8" i="29"/>
  <c r="U9" i="29"/>
  <c r="U2" i="29"/>
  <c r="V3" i="29"/>
  <c r="V4" i="29"/>
  <c r="V5" i="29"/>
  <c r="V6" i="29"/>
  <c r="V7" i="29"/>
  <c r="V8" i="29"/>
  <c r="V9" i="29"/>
  <c r="V2" i="29"/>
  <c r="W3" i="29"/>
  <c r="W4" i="29"/>
  <c r="W5" i="29"/>
  <c r="W6" i="29"/>
  <c r="W7" i="29"/>
  <c r="W8" i="29"/>
  <c r="W9" i="29"/>
  <c r="W2" i="29"/>
  <c r="K3" i="29"/>
  <c r="K4" i="29"/>
  <c r="K5" i="29"/>
  <c r="K6" i="29"/>
  <c r="K7" i="29"/>
  <c r="K8" i="29"/>
  <c r="K9" i="29"/>
  <c r="K2" i="29"/>
  <c r="J3" i="29"/>
  <c r="J4" i="29"/>
  <c r="J5" i="29"/>
  <c r="J6" i="29"/>
  <c r="J7" i="29"/>
  <c r="J8" i="29"/>
  <c r="J9" i="29"/>
  <c r="J2" i="29"/>
  <c r="D91" i="22"/>
  <c r="D93" i="22"/>
  <c r="D102" i="22"/>
  <c r="D89" i="22"/>
  <c r="C95" i="22"/>
  <c r="E66" i="21"/>
  <c r="E70" i="21"/>
  <c r="E68" i="21"/>
  <c r="C70" i="21"/>
  <c r="E128" i="19"/>
  <c r="E132" i="19"/>
  <c r="E126" i="19"/>
  <c r="E139" i="19"/>
  <c r="D128" i="19"/>
  <c r="D130" i="19"/>
  <c r="D139" i="19"/>
  <c r="C128" i="19"/>
  <c r="C130" i="19"/>
  <c r="C139" i="19"/>
  <c r="C132" i="19"/>
  <c r="F118" i="30"/>
  <c r="F124" i="30"/>
  <c r="F140" i="31"/>
  <c r="F146" i="31"/>
  <c r="F52" i="10"/>
  <c r="F63" i="3"/>
  <c r="F69" i="3"/>
  <c r="C68" i="27"/>
  <c r="F298" i="13"/>
  <c r="F300" i="13"/>
  <c r="F309" i="13"/>
  <c r="E298" i="13"/>
  <c r="E302" i="13"/>
  <c r="E296" i="13"/>
  <c r="E309" i="13"/>
  <c r="D298" i="13"/>
  <c r="D300" i="13"/>
  <c r="D309" i="13"/>
  <c r="C302" i="13"/>
  <c r="C293" i="12"/>
  <c r="E169" i="28"/>
  <c r="E167" i="28"/>
  <c r="F169" i="28"/>
  <c r="F167" i="28"/>
  <c r="F165" i="28"/>
  <c r="F163" i="28"/>
  <c r="E165" i="28"/>
  <c r="E163" i="28"/>
  <c r="D165" i="28"/>
  <c r="D167" i="28"/>
  <c r="D176" i="28"/>
  <c r="D163" i="28"/>
  <c r="C169" i="28"/>
  <c r="C163" i="28"/>
  <c r="C167" i="28"/>
  <c r="C165" i="28"/>
  <c r="C135" i="26"/>
  <c r="D192" i="8"/>
  <c r="C194" i="8"/>
  <c r="C246" i="7"/>
  <c r="F198" i="6"/>
  <c r="F200" i="6"/>
  <c r="F209" i="6"/>
  <c r="E198" i="6"/>
  <c r="E202" i="6"/>
  <c r="E196" i="6"/>
  <c r="E209" i="6"/>
  <c r="D198" i="6"/>
  <c r="D200" i="6"/>
  <c r="D209" i="6"/>
  <c r="C202" i="6"/>
  <c r="F133" i="11"/>
  <c r="F135" i="11"/>
  <c r="F144" i="11"/>
  <c r="F131" i="11"/>
  <c r="F137" i="11"/>
  <c r="E133" i="11"/>
  <c r="E135" i="11"/>
  <c r="E137" i="11"/>
  <c r="D133" i="11"/>
  <c r="D135" i="11"/>
  <c r="D144" i="11"/>
  <c r="C137" i="11"/>
  <c r="C69" i="3"/>
  <c r="E48" i="10"/>
  <c r="E52" i="10"/>
  <c r="E46" i="10"/>
  <c r="E59" i="10"/>
  <c r="D48" i="10"/>
  <c r="D50" i="10"/>
  <c r="D59" i="10"/>
  <c r="C52" i="10"/>
  <c r="F142" i="31"/>
  <c r="F144" i="31"/>
  <c r="F153" i="31"/>
  <c r="E142" i="31"/>
  <c r="E146" i="31"/>
  <c r="E140" i="31"/>
  <c r="E153" i="31"/>
  <c r="E144" i="31"/>
  <c r="D142" i="31"/>
  <c r="D144" i="31"/>
  <c r="D153" i="31"/>
  <c r="D140" i="31"/>
  <c r="C146" i="31"/>
  <c r="C144" i="31"/>
  <c r="C142" i="31"/>
  <c r="C140" i="31"/>
  <c r="F120" i="30"/>
  <c r="F122" i="30"/>
  <c r="F131" i="30"/>
  <c r="E120" i="30"/>
  <c r="E124" i="30"/>
  <c r="E118" i="30"/>
  <c r="E131" i="30"/>
  <c r="D120" i="30"/>
  <c r="D122" i="30"/>
  <c r="D131" i="30"/>
  <c r="C120" i="30"/>
  <c r="C122" i="30"/>
  <c r="C131" i="30"/>
  <c r="E122" i="30"/>
  <c r="D118" i="30"/>
  <c r="C124" i="30"/>
  <c r="C118" i="30"/>
  <c r="B89" i="22"/>
  <c r="B90" i="22"/>
  <c r="B91" i="22"/>
  <c r="B92" i="22"/>
  <c r="B93" i="22"/>
  <c r="B94" i="22"/>
  <c r="B95" i="22"/>
  <c r="B96" i="22"/>
  <c r="B98" i="22"/>
  <c r="B71" i="21"/>
  <c r="B70" i="21"/>
  <c r="B69" i="21"/>
  <c r="B68" i="21"/>
  <c r="B67" i="21"/>
  <c r="B66" i="21"/>
  <c r="B65" i="21"/>
  <c r="B64" i="21"/>
  <c r="B73" i="21"/>
  <c r="B133" i="19"/>
  <c r="B132" i="19"/>
  <c r="B131" i="19"/>
  <c r="B129" i="19"/>
  <c r="B127" i="19"/>
  <c r="B126" i="19"/>
  <c r="B128" i="19"/>
  <c r="B130" i="19"/>
  <c r="B135" i="19"/>
  <c r="B125" i="20"/>
  <c r="B126" i="20"/>
  <c r="B127" i="20"/>
  <c r="B128" i="20"/>
  <c r="B129" i="20"/>
  <c r="B130" i="20"/>
  <c r="B131" i="20"/>
  <c r="B132" i="20"/>
  <c r="B134" i="20"/>
  <c r="B69" i="27"/>
  <c r="B68" i="27"/>
  <c r="B67" i="27"/>
  <c r="B66" i="27"/>
  <c r="B65" i="27"/>
  <c r="B64" i="27"/>
  <c r="B63" i="27"/>
  <c r="B62" i="27"/>
  <c r="B71" i="27"/>
  <c r="B296" i="13"/>
  <c r="B297" i="13"/>
  <c r="B298" i="13"/>
  <c r="B299" i="13"/>
  <c r="B300" i="13"/>
  <c r="B301" i="13"/>
  <c r="B302" i="13"/>
  <c r="B303" i="13"/>
  <c r="B305" i="13"/>
  <c r="B287" i="12"/>
  <c r="B288" i="12"/>
  <c r="B289" i="12"/>
  <c r="B290" i="12"/>
  <c r="B291" i="12"/>
  <c r="B292" i="12"/>
  <c r="B293" i="12"/>
  <c r="B294" i="12"/>
  <c r="B296" i="12"/>
  <c r="B163" i="28"/>
  <c r="B164" i="28"/>
  <c r="B165" i="28"/>
  <c r="B166" i="28"/>
  <c r="B167" i="28"/>
  <c r="B168" i="28"/>
  <c r="B169" i="28"/>
  <c r="B170" i="28"/>
  <c r="B172" i="28"/>
  <c r="B129" i="26"/>
  <c r="B136" i="26"/>
  <c r="B135" i="26"/>
  <c r="B134" i="26"/>
  <c r="B133" i="26"/>
  <c r="B132" i="26"/>
  <c r="B131" i="26"/>
  <c r="B130" i="26"/>
  <c r="B138" i="26"/>
  <c r="B195" i="8"/>
  <c r="B194" i="8"/>
  <c r="B193" i="8"/>
  <c r="B192" i="8"/>
  <c r="B191" i="8"/>
  <c r="B190" i="8"/>
  <c r="B189" i="8"/>
  <c r="B188" i="8"/>
  <c r="B197" i="8"/>
  <c r="B240" i="7"/>
  <c r="B241" i="7"/>
  <c r="B242" i="7"/>
  <c r="B243" i="7"/>
  <c r="B244" i="7"/>
  <c r="B245" i="7"/>
  <c r="B246" i="7"/>
  <c r="B247" i="7"/>
  <c r="B249" i="7"/>
  <c r="B196" i="6"/>
  <c r="B197" i="6"/>
  <c r="B198" i="6"/>
  <c r="B199" i="6"/>
  <c r="B200" i="6"/>
  <c r="B201" i="6"/>
  <c r="B202" i="6"/>
  <c r="B203" i="6"/>
  <c r="B205" i="6"/>
  <c r="B137" i="11"/>
  <c r="B140" i="31"/>
  <c r="B141" i="31"/>
  <c r="B142" i="31"/>
  <c r="B143" i="31"/>
  <c r="B144" i="31"/>
  <c r="B145" i="31"/>
  <c r="B146" i="31"/>
  <c r="B147" i="31"/>
  <c r="B149" i="31"/>
  <c r="B127" i="30"/>
  <c r="B126" i="30"/>
  <c r="B125" i="30"/>
  <c r="B124" i="30"/>
  <c r="B123" i="30"/>
  <c r="B122" i="30"/>
  <c r="B121" i="30"/>
  <c r="B120" i="30"/>
  <c r="B131" i="11"/>
  <c r="B132" i="11"/>
  <c r="B133" i="11"/>
  <c r="B134" i="11"/>
  <c r="B135" i="11"/>
  <c r="B136" i="11"/>
  <c r="B138" i="11"/>
  <c r="B140" i="11"/>
  <c r="B70" i="3"/>
  <c r="B69" i="3"/>
  <c r="B68" i="3"/>
  <c r="B67" i="3"/>
  <c r="B66" i="3"/>
  <c r="B65" i="3"/>
  <c r="B64" i="3"/>
  <c r="B63" i="3"/>
  <c r="B72" i="3"/>
  <c r="B46" i="10"/>
  <c r="B47" i="10"/>
  <c r="B48" i="10"/>
  <c r="B49" i="10"/>
  <c r="B50" i="10"/>
  <c r="B51" i="10"/>
  <c r="B52" i="10"/>
  <c r="B53" i="10"/>
  <c r="B55" i="10"/>
  <c r="B129" i="30"/>
  <c r="D31" i="25"/>
  <c r="D32" i="25"/>
  <c r="D33" i="25"/>
  <c r="D34" i="25"/>
  <c r="D35" i="25"/>
  <c r="D36" i="25"/>
  <c r="D37" i="25"/>
  <c r="D38" i="25"/>
  <c r="D39" i="25"/>
  <c r="D40" i="25"/>
  <c r="D41" i="25"/>
  <c r="D42" i="25"/>
  <c r="C153" i="31"/>
  <c r="E91" i="22"/>
  <c r="E95" i="22"/>
  <c r="E89" i="22"/>
  <c r="E102" i="22"/>
  <c r="E64" i="21"/>
  <c r="E77" i="21"/>
  <c r="E127" i="20"/>
  <c r="E131" i="20"/>
  <c r="E125" i="20"/>
  <c r="E138" i="20"/>
  <c r="E64" i="27"/>
  <c r="E68" i="27"/>
  <c r="E62" i="27"/>
  <c r="E75" i="27"/>
  <c r="E289" i="12"/>
  <c r="E293" i="12"/>
  <c r="E287" i="12"/>
  <c r="E300" i="12"/>
  <c r="E176" i="28"/>
  <c r="E131" i="26"/>
  <c r="E135" i="26"/>
  <c r="E129" i="26"/>
  <c r="E142" i="26"/>
  <c r="E190" i="8"/>
  <c r="E194" i="8"/>
  <c r="E188" i="8"/>
  <c r="E201" i="8"/>
  <c r="E242" i="7"/>
  <c r="E246" i="7"/>
  <c r="E240" i="7"/>
  <c r="E253" i="7"/>
  <c r="G33" i="25"/>
  <c r="G37" i="25"/>
  <c r="G31" i="25"/>
  <c r="G44" i="25"/>
  <c r="E131" i="11"/>
  <c r="E144" i="11"/>
  <c r="E65" i="3"/>
  <c r="E69" i="3"/>
  <c r="E63" i="3"/>
  <c r="E76" i="3"/>
  <c r="F91" i="22"/>
  <c r="F93" i="22"/>
  <c r="F102" i="22"/>
  <c r="C91" i="22"/>
  <c r="C93" i="22"/>
  <c r="C102" i="22"/>
  <c r="F66" i="21"/>
  <c r="F68" i="21"/>
  <c r="F77" i="21"/>
  <c r="D66" i="21"/>
  <c r="D68" i="21"/>
  <c r="D77" i="21"/>
  <c r="C66" i="21"/>
  <c r="C68" i="21"/>
  <c r="C77" i="21"/>
  <c r="F128" i="19"/>
  <c r="F130" i="19"/>
  <c r="F139" i="19"/>
  <c r="F127" i="20"/>
  <c r="F129" i="20"/>
  <c r="F138" i="20"/>
  <c r="D127" i="20"/>
  <c r="D129" i="20"/>
  <c r="D138" i="20"/>
  <c r="C127" i="20"/>
  <c r="C129" i="20"/>
  <c r="C138" i="20"/>
  <c r="F64" i="27"/>
  <c r="F66" i="27"/>
  <c r="F75" i="27"/>
  <c r="D64" i="27"/>
  <c r="D66" i="27"/>
  <c r="D75" i="27"/>
  <c r="C64" i="27"/>
  <c r="C66" i="27"/>
  <c r="C75" i="27"/>
  <c r="C298" i="13"/>
  <c r="C300" i="13"/>
  <c r="C309" i="13"/>
  <c r="F131" i="26"/>
  <c r="F133" i="26"/>
  <c r="F142" i="26"/>
  <c r="D131" i="26"/>
  <c r="D133" i="26"/>
  <c r="D142" i="26"/>
  <c r="F289" i="12"/>
  <c r="F291" i="12"/>
  <c r="F300" i="12"/>
  <c r="D289" i="12"/>
  <c r="D291" i="12"/>
  <c r="D300" i="12"/>
  <c r="C289" i="12"/>
  <c r="C291" i="12"/>
  <c r="C300" i="12"/>
  <c r="F176" i="28"/>
  <c r="F190" i="8"/>
  <c r="F192" i="8"/>
  <c r="F201" i="8"/>
  <c r="D190" i="8"/>
  <c r="D201" i="8"/>
  <c r="F242" i="7"/>
  <c r="F244" i="7"/>
  <c r="F253" i="7"/>
  <c r="D242" i="7"/>
  <c r="D244" i="7"/>
  <c r="D253" i="7"/>
  <c r="C242" i="7"/>
  <c r="C244" i="7"/>
  <c r="C253" i="7"/>
  <c r="C198" i="6"/>
  <c r="C200" i="6"/>
  <c r="C209" i="6"/>
  <c r="F33" i="25"/>
  <c r="F35" i="25"/>
  <c r="F44" i="25"/>
  <c r="C133" i="11"/>
  <c r="C135" i="11"/>
  <c r="C144" i="11"/>
  <c r="F65" i="3"/>
  <c r="F67" i="3"/>
  <c r="F76" i="3"/>
  <c r="C65" i="3"/>
  <c r="C67" i="3"/>
  <c r="C76" i="3"/>
  <c r="D65" i="3"/>
  <c r="D67" i="3"/>
  <c r="D76" i="3"/>
  <c r="F48" i="10"/>
  <c r="F50" i="10"/>
  <c r="F59" i="10"/>
  <c r="E50" i="10"/>
  <c r="C48" i="10"/>
  <c r="C50" i="10"/>
  <c r="C59" i="10"/>
  <c r="E93" i="22"/>
  <c r="F95" i="22"/>
  <c r="F89" i="22"/>
  <c r="C89" i="22"/>
  <c r="F70" i="21"/>
  <c r="F64" i="21"/>
  <c r="D64" i="21"/>
  <c r="C64" i="21"/>
  <c r="F131" i="20"/>
  <c r="F125" i="20"/>
  <c r="E129" i="20"/>
  <c r="D125" i="20"/>
  <c r="C131" i="20"/>
  <c r="C125" i="20"/>
  <c r="F132" i="19"/>
  <c r="F126" i="19"/>
  <c r="E130" i="19"/>
  <c r="D126" i="19"/>
  <c r="C126" i="19"/>
  <c r="F68" i="27"/>
  <c r="F62" i="27"/>
  <c r="E66" i="27"/>
  <c r="D62" i="27"/>
  <c r="C62" i="27"/>
  <c r="F302" i="13"/>
  <c r="F296" i="13"/>
  <c r="E300" i="13"/>
  <c r="D296" i="13"/>
  <c r="C296" i="13"/>
  <c r="F293" i="12"/>
  <c r="F287" i="12"/>
  <c r="E291" i="12"/>
  <c r="D287" i="12"/>
  <c r="C287" i="12"/>
  <c r="F135" i="26"/>
  <c r="F129" i="26"/>
  <c r="E133" i="26"/>
  <c r="D129" i="26"/>
  <c r="C133" i="26"/>
  <c r="C131" i="26"/>
  <c r="C129" i="26"/>
  <c r="F194" i="8"/>
  <c r="F188" i="8"/>
  <c r="E192" i="8"/>
  <c r="D188" i="8"/>
  <c r="C192" i="8"/>
  <c r="C190" i="8"/>
  <c r="C188" i="8"/>
  <c r="F246" i="7"/>
  <c r="F240" i="7"/>
  <c r="E244" i="7"/>
  <c r="D240" i="7"/>
  <c r="C240" i="7"/>
  <c r="F196" i="6"/>
  <c r="F202" i="6"/>
  <c r="E200" i="6"/>
  <c r="C196" i="6"/>
  <c r="D196" i="6"/>
  <c r="H37" i="25"/>
  <c r="H35" i="25"/>
  <c r="H33" i="25"/>
  <c r="H31" i="25"/>
  <c r="G35" i="25"/>
  <c r="F31" i="25"/>
  <c r="E37" i="25"/>
  <c r="E35" i="25"/>
  <c r="E31" i="25"/>
  <c r="E33" i="25"/>
  <c r="D131" i="11"/>
  <c r="C131" i="11"/>
  <c r="E67" i="3"/>
  <c r="C63" i="3"/>
  <c r="D63" i="3"/>
  <c r="C46" i="10"/>
  <c r="F46" i="10"/>
  <c r="D46" i="10"/>
</calcChain>
</file>

<file path=xl/comments1.xml><?xml version="1.0" encoding="utf-8"?>
<comments xmlns="http://schemas.openxmlformats.org/spreadsheetml/2006/main">
  <authors>
    <author>Mark Groulx</author>
    <author>KD</author>
  </authors>
  <commentList>
    <comment ref="A1" authorId="0">
      <text>
        <r>
          <rPr>
            <b/>
            <sz val="11"/>
            <color indexed="81"/>
            <rFont val="Calibri"/>
            <family val="2"/>
          </rPr>
          <t xml:space="preserve">Professional Report Citation:
</t>
        </r>
        <r>
          <rPr>
            <sz val="11"/>
            <color indexed="81"/>
            <rFont val="Calibri"/>
            <family val="2"/>
          </rPr>
          <t>Austin, C., Flux, D., Ghali, L., Hartly, D., Holinda, D., McClelland, R., Sieppert, J., &amp; Wild, T. (2001). A Place to Call Home: Final Report of the Elder Friendly Communities Project. Government of Calgary.</t>
        </r>
        <r>
          <rPr>
            <b/>
            <sz val="11"/>
            <color indexed="81"/>
            <rFont val="Calibri"/>
            <family val="2"/>
          </rPr>
          <t xml:space="preserve">
Academic Article Citation:
</t>
        </r>
        <r>
          <rPr>
            <sz val="11"/>
            <color indexed="81"/>
            <rFont val="Calibri"/>
            <family val="2"/>
          </rPr>
          <t>Austin, C.D., Camp, E.D., Flux, D., McCleiland, R.W. and Sieppert, J. (2005). Community development with older adults in their neighborhoods: The elder friendly communities program. Families in Society, 86(3), 401-409.</t>
        </r>
      </text>
    </comment>
    <comment ref="D3" authorId="1">
      <text>
        <r>
          <rPr>
            <b/>
            <sz val="10"/>
            <color indexed="81"/>
            <rFont val="Arial"/>
            <family val="2"/>
          </rPr>
          <t>KD: The first dimension listed is the main dimension for that question.</t>
        </r>
      </text>
    </comment>
  </commentList>
</comments>
</file>

<file path=xl/sharedStrings.xml><?xml version="1.0" encoding="utf-8"?>
<sst xmlns="http://schemas.openxmlformats.org/spreadsheetml/2006/main" count="4967" uniqueCount="2773">
  <si>
    <t>Domains</t>
  </si>
  <si>
    <t>Staying Active</t>
  </si>
  <si>
    <t>Building Community</t>
  </si>
  <si>
    <t>Feeling Safe</t>
  </si>
  <si>
    <t>Having a Place to Call Home</t>
  </si>
  <si>
    <t>Getting What You Need</t>
  </si>
  <si>
    <t>Making Ends Meet</t>
  </si>
  <si>
    <t>Getting Around</t>
  </si>
  <si>
    <t>1. Can you please tell us about the community you live in?
Is there anything in your community that you do not like?</t>
  </si>
  <si>
    <t>Question</t>
  </si>
  <si>
    <t>5. What would you like to see in your community that would make it a better
place for seniors to live?</t>
  </si>
  <si>
    <t>1. What have seniors told you about living in this community?</t>
  </si>
  <si>
    <t>2. Based on your experience, what services do seniors and family caregivers in
this community use?</t>
  </si>
  <si>
    <t>3. Based on your experience, what concerns do you think seniors and their
family caregivers have about living in this community?</t>
  </si>
  <si>
    <t>4. Are there changes you would like to see in this community that would make it
a better place for seniors to live?</t>
  </si>
  <si>
    <t>5. Do you believe that changes need to be made in the delivery of services to
seniors and caregivers in this community? If yes – what changes should be
made?</t>
  </si>
  <si>
    <t>1. What do you think it is like for a senior living in this community?</t>
  </si>
  <si>
    <t>5. Do you believe that changes need to be made in the delivery of services to
seniors and family caregivers in this community? If yes- what changes should
be made?</t>
  </si>
  <si>
    <t>Full Citation</t>
  </si>
  <si>
    <t>1. Based on your experience, do you receive any feedback about the services
that your organization provides specifically from the communities that we
have selected for the Elder Friendly Communities Project?</t>
  </si>
  <si>
    <t>3. Based on your experience, do you believe that changes need to be made in
the delivery of services to seniors and family caregivers? If yes – what
changes need to be made?</t>
  </si>
  <si>
    <t>2. How are seniors involved in your community?
&gt; What do you or other seniors in your community need to be more involved
with the community?</t>
  </si>
  <si>
    <t>3. What services have you used yourself, or in your role as a caregiver?
&gt; How did you find out about these services?
&gt; Tell us about your experiences with these services from the point of view of a
caregiver and/or of a senior. Can you describe an experience you have had
with health care, recreational services, transportation, or any other services?</t>
  </si>
  <si>
    <t>4. What concerns do you or other seniors have about living in your community
or neighbourhood?
&gt; As seniors living in this community, what concerns do you have as you age?
&gt; What concerns do you think caregivers have?</t>
  </si>
  <si>
    <t>1. Can you please tell us about the community you live in?
&gt; Is there anything in your community that you do not like?</t>
  </si>
  <si>
    <t>2. What services have you used yourself, or in your role as a caregiver?
How did you find out about these services?
&gt; From your point of view, tell us about your experiences with these services.
&gt; Can you describe a specific experience you may have had with health care,
transportation, home maintenance or any other service?</t>
  </si>
  <si>
    <t>3. What concerns do you or other seniors have about living in your community
or neighbourhood?
&gt; As a senior in this community, what concerns do you have as you age?</t>
  </si>
  <si>
    <t>4. Based on your knowledge, how are senior citizens involved in your
community?                                                                                                                          &gt; What do you or other seniors in your community need to be more involved with the community?</t>
  </si>
  <si>
    <t>2. Based on your experience, in general what feedback do you hear from
seniors about services?
&gt; Based on your experience, in general, what feedback do you hear from family
caregivers about services for seniors?
&gt; When you think about the existing service delivery system for seniors, what
do you think is working well?
&gt; When you think about the existing service delivery system for family
caregivers, what do you think is working well?
&gt; Based on your experiences, what gaps in services for seniors and family
caregivers exist?</t>
  </si>
  <si>
    <t>Mental Health</t>
  </si>
  <si>
    <t>7. Do you feel tired, without energy?</t>
  </si>
  <si>
    <t>9. Are you able to accomplish your usual tasks, either at home, at work, or elsewhere?</t>
  </si>
  <si>
    <t>12. How much do your physical health problems (if any) stand in the way of doing the things you want to do?</t>
  </si>
  <si>
    <t xml:space="preserve">1. How would you rate your overall physical health?                                                                                                             </t>
  </si>
  <si>
    <t xml:space="preserve">6. Do you have sleep problems?                      </t>
  </si>
  <si>
    <t>3. Are you able to dress all by yourself?</t>
  </si>
  <si>
    <t>4. Are you able to eat by yourself?</t>
  </si>
  <si>
    <t>5. Are you able to bathe or take a shower by yourself?</t>
  </si>
  <si>
    <t>10. Can you shop all by yourself?</t>
  </si>
  <si>
    <t xml:space="preserve">2. Are your able to get up and down the stairs without help?     </t>
  </si>
  <si>
    <t>11. Can you travel by public transport?</t>
  </si>
  <si>
    <t>19. Taking everything into consideration, how depressed (blue) do you feel?</t>
  </si>
  <si>
    <t>18. How much do your feelings of anxiety (if any) stand in the way of doing the things you want to do?</t>
  </si>
  <si>
    <t xml:space="preserve">17. Taking everything in consideration, how anxious do you feel?   </t>
  </si>
  <si>
    <t>20. How much do your depressed feelings (if any) stand in the way of doing the things you want to do?</t>
  </si>
  <si>
    <t>14. How much do your problems with thinking (if any) stand in the way of doing the things you want to do?</t>
  </si>
  <si>
    <t xml:space="preserve">8. Do you have difficulties in concentrating?   </t>
  </si>
  <si>
    <t>16. How much do your memory problems (if any) stand in the way of doing the things you want to do?</t>
  </si>
  <si>
    <t>15. How good is your memory?</t>
  </si>
  <si>
    <t xml:space="preserve">22. Do you feel emotionally satisfied in your relationships with other people? </t>
  </si>
  <si>
    <t xml:space="preserve">21. How satisfied are you with your social ties or relationships? </t>
  </si>
  <si>
    <t>23. Is there someone to talk with about personal affairs when you want to?</t>
  </si>
  <si>
    <t xml:space="preserve">24. Are you interested in sex? </t>
  </si>
  <si>
    <t>25. How often do you sexual contact?</t>
  </si>
  <si>
    <t>27. How satisfied are you with your financial situation?</t>
  </si>
  <si>
    <t>29. How satisfied are you with your life at present when compared with the past?</t>
  </si>
  <si>
    <t>30. Taking everything into consideration, how do you expect things to go in the future?</t>
  </si>
  <si>
    <t xml:space="preserve">26. How satisfied are you with your ability to manage your hobbies or recreational activities?  </t>
  </si>
  <si>
    <t xml:space="preserve">28. Do you feel that you cannot afford the standard of living you would need?   </t>
  </si>
  <si>
    <t>31. How much do your expectations of the future stand in the way of doing or initiating the things you want to do?</t>
  </si>
  <si>
    <t>Assessment Type: Subjective</t>
  </si>
  <si>
    <t>45. "Over the past several years, I am often troubled by the difficulties I have dealing with others."</t>
  </si>
  <si>
    <t>46. "Over the past several years, I am bothered by the kind of person I am."</t>
  </si>
  <si>
    <t xml:space="preserve">47. "Over the past several years, the way I behave often gets me into trouble at work, at home, or elsewhere. </t>
  </si>
  <si>
    <t>48. "Over the past several years, other people often seem bothered by the things I do or say."</t>
  </si>
  <si>
    <t xml:space="preserve">39. How often do you feel that most people cannot be trusted?    </t>
  </si>
  <si>
    <t>49. "I haven't gotten as far as I'd like to because of the kind of person I am."</t>
  </si>
  <si>
    <t xml:space="preserve">33. I have temper outbursts that I cannot control. </t>
  </si>
  <si>
    <t xml:space="preserve">34. I get into arguments with others. </t>
  </si>
  <si>
    <t xml:space="preserve">32. I feel easily annoyed or irritated. </t>
  </si>
  <si>
    <t>35. I tend to be resentful.</t>
  </si>
  <si>
    <t>43. "I like to gossip at times.</t>
  </si>
  <si>
    <t xml:space="preserve">42. "I am always ready to go out of my way to help someone else." </t>
  </si>
  <si>
    <t>44."There have been times when I was quite jealous of the good fortune of others."</t>
  </si>
  <si>
    <t>37. How often do you avoid things (refrain from doing things) because you feel inferior?</t>
  </si>
  <si>
    <t>36. Taking everything into consideration, do you feel inferior to other people?</t>
  </si>
  <si>
    <t>38. "I tend to have a negative opinion of myself."</t>
  </si>
  <si>
    <t>40. Do you trust in God or some superior being?</t>
  </si>
  <si>
    <t>41. Do you find comfort or support in such a belief?</t>
  </si>
  <si>
    <t>Physical Health</t>
  </si>
  <si>
    <t xml:space="preserve">Question: Type / Subject </t>
  </si>
  <si>
    <t>Open Ended / Seniors &amp; Care Givers</t>
  </si>
  <si>
    <t xml:space="preserve">Open Ended / Service Providers </t>
  </si>
  <si>
    <t>Open Ended / Community Experts &amp; Leaders</t>
  </si>
  <si>
    <t xml:space="preserve">Open Ended / All of the above </t>
  </si>
  <si>
    <t>Responses</t>
  </si>
  <si>
    <t>Yes, No</t>
  </si>
  <si>
    <t>Yes, No, Don't Know, Refused</t>
  </si>
  <si>
    <t>6. How often does a neighbor, friend, or family member contact you either in person or by phone? Would you say…?</t>
  </si>
  <si>
    <t>19. Please tell me whether you strongly agree, somewhat agree, disagree, or strongly
disagree with the following statement: What I’d really like to do is stay in my current
residence for as long as possible. Would you say you…?</t>
  </si>
  <si>
    <t>Every day, A few times a week, Once a week, A few times a month, Monthly, A few times a year, Once a year or less frequently</t>
  </si>
  <si>
    <t>Strongly agree, Somewhat agree, Disagree, Strongly disagree, NEITHER AGREE NOR DISAGREE, Don't Know, Refused</t>
  </si>
  <si>
    <t>20. How confident are you that you will be able to afford to live in your current residence
for as long as you would like? Do you feel ?</t>
  </si>
  <si>
    <t>Very confident, Somewhat confident, Not too confident, Not confident at all, Don't Know, Refused</t>
  </si>
  <si>
    <t>21. Does your current residence need any significant repairs, modifications, or changes to
improve your ability to live in your current residence over the next five years?</t>
  </si>
  <si>
    <t>23. Are you planning to make this change over the next five years?</t>
  </si>
  <si>
    <t>24. What is the major reason for not planning to make this change?</t>
  </si>
  <si>
    <t>Can’t afford it, Can’t find information, Unable to do it yourself, Can’t find contractor/workers/others to do it, Can’t get to hardware or supply store, Don’t trust anyone to do it, Not sure will still be residence, No Real Need, Other, Don’t know, Refused</t>
  </si>
  <si>
    <t>25. What do you like BEST about your neighborhood?</t>
  </si>
  <si>
    <t>Nothing, The quietness of this neighborhood, The kind of people who live in this neighborhood, Friendliness of the people who live in this neighborhood, Safety of the neighborhood, Police protection, The condition of the streets and sidewalks, Public transportation, Closeness to shopping, Closeness to parks and recreational facilities, Snow removal, Sanitation (street cleaning, trash, and garbage collection), The way that people keep up their yards/homes, Closeness to medical services or hospital, Closeness to family and/or friends, Privacy/houses/neighbors far apart/isolated, Small town/community, Grew up/always lived here/used to it/know everyone, Convenient location, The climate, The surroundings/environment, Not too many people around, Close to school, The location, No/little traffic, Everything, Other, Don’t know, Refused</t>
  </si>
  <si>
    <t>26. What do you like LEAST about your neighborhood?</t>
  </si>
  <si>
    <t>Nothing, The level of noise in this neighborhood, The kind of people who live in this neighborhood, Unfriendliness of the people who live in this neighborhood, Crime in the neighborhood, Police protection, The condition of the streets and sidewalks, Public transportation, Distance to shopping, Distance to parks and recreational facilities, Snow removal, Sanitation (street cleaning, trash, and garbage collection), The way that people keep up their yards/homes, Distance to medical services or hospital, Distance to family and/or friends, Traffic/too much/increasing/speeding, Too many children/kids everywhere/unruly/hanging out, The animals/too many/unrestrained, Cost of living/taxes/too high/increasing, Crowded/getting crowded, Climate/weather conditions, No/limited parking,  Isolation/not my age group/not knowing people around me, Littering, The hills/too many, The politicians, Empty/abandoned houses, Rules/regulations, Having to maintain the house/property, Othe,  Don’t know, Refused</t>
  </si>
  <si>
    <t>27. Do you think you will need to move out of your current residence within the next two
years?</t>
  </si>
  <si>
    <t>27a. Why do you think you’ll need to move [within the next two years]?</t>
  </si>
  <si>
    <t>Can’t manage my house/apartment, Move to warmer climate, Move to better location, Dissatisfied with features of current home/location, Would like to move to a place with more services, My house/apartment is too big, Rent/mortgage will be too high, Taxes will be too high, Maintenance costs will be too high, Utilities will be too high, Health related reason, Can’t find reliable help, To be closer to relatives or friends, Safety, Buying/building a new home, Too expensive/can't afford it, Too small/need more space, Other, Don’t know, Refused</t>
  </si>
  <si>
    <t>28. Would you say that personal safety in your neighborhood is excellent, very good, good, fair or poor?</t>
  </si>
  <si>
    <t>Excellent, Very good, Good, Fair, Poor, Don’t know, Refused</t>
  </si>
  <si>
    <t>Big problem, Small problem, No problem, Don’t know, Refused</t>
  </si>
  <si>
    <t>30. Overall, how satisfied are you with this neighborhood as a place to live? Would you
say that you are …?</t>
  </si>
  <si>
    <t>Very satisfied, Somewhat satisfied, Somewhat dissatisfied, Very dissatisfied, Don’t know, Refused</t>
  </si>
  <si>
    <t>32. How many of your close friends or associates live in this neighborhood? Would you say?</t>
  </si>
  <si>
    <t>None, Some, Quite a few, Nearly all, Don’t know, Refused</t>
  </si>
  <si>
    <t>33. How often do you and your neighbors do favors or chores for each other? Would you say?</t>
  </si>
  <si>
    <t>Once a week or more often, Once a month or so, A few times a year, Less than once per year, Don’t know, Refused</t>
  </si>
  <si>
    <t>34. How much influence do you think people like yourself can have in making this neighborhood a better place to live? Would you say…?</t>
  </si>
  <si>
    <t>A lot, Some, Not very much, None, Don’t know, Refused</t>
  </si>
  <si>
    <t>Strongly agree, Agree, Disagree, Strongly disagree, Don’t know, Refused</t>
  </si>
  <si>
    <t>36. To what extent do you think that local policy makers, such as officials in your city or town council or county government, take into account the interests and concerns of ALL RESIDENTS in your neighborhood? Would you say…?</t>
  </si>
  <si>
    <t>Quite a lot, Somewhat, Not very much, Not at all, Don’t know, Refused</t>
  </si>
  <si>
    <t>37. To what extent do you think that local policy makers, [such as officials in your city or town council or county government,] take into account the interests and concerns of OLDER PEOPLE? Would you say...?</t>
  </si>
  <si>
    <t>40. Is there a place that you usually go when you are sick or need advice about your health?</t>
  </si>
  <si>
    <t>Yes , No, There is more than one place, Don't know, Refused</t>
  </si>
  <si>
    <t>40a. What kind of place do you go to MOST OFTEN – a clinic, doctor’s office, emergency
room, or some other place?</t>
  </si>
  <si>
    <t>Clinic or health center, Doctor’s office or hmo, Hospital emergency room, Hospital outpatient department, Veteran’s administration facility, Doesn’t go to one place most often, Other, Don’t know, Refused</t>
  </si>
  <si>
    <t>45. Would you say that, in general, your health is...?</t>
  </si>
  <si>
    <t>Excellent, Very good, Good, Fair, Poor, Very poor, Don’t know, Refused</t>
  </si>
  <si>
    <t>42. In the past year, was there a time when you thought you needed medical care because
you felt sick?</t>
  </si>
  <si>
    <t>43. Did you see a medical professional when you felt sick?</t>
  </si>
  <si>
    <t>Yes, have seen a medical professional for this reason, No, have not seen a professional, Don’t know, Refused</t>
  </si>
  <si>
    <t>46. Now, thinking about your physical health, which includes physical illness and injury, for how many days during the past 30 days was your physical health not good?</t>
  </si>
  <si>
    <t>0-30, Don't know, Refused</t>
  </si>
  <si>
    <t>47. Now, thinking about your mental health, which includes stress, depression, and problems with emotions, for how many days during the past 30 days was your mental
health not good?</t>
  </si>
  <si>
    <t>48. During the past 30 days, for about how many days did poor physical or mental health
keep you from doing your usual activities, such as self-care, work, or recreation?</t>
  </si>
  <si>
    <t>50. In the past year, was there a time when you thought you needed the help of a health
professional or a counselor because you felt depressed or anxious?</t>
  </si>
  <si>
    <t>51. Did you obtain the professional help or counseling you thought you needed?</t>
  </si>
  <si>
    <t>49c. Taking everything into consideration, how would you describe your satisfaction with life in general at the present time? Are you...?</t>
  </si>
  <si>
    <t>TIMES PER DAY (1-10), TIMES PER WEEK (1-7), TIMES PER MONTH(1-100), TIMES PER YEAR (1-800), Never, Unable to do this type of activity, Don’t know, Refused</t>
  </si>
  <si>
    <t>55. What are the reasons that you do not exercise more?</t>
  </si>
  <si>
    <t>Physically unable, Difficulty getting to exercise facility, Cost of facility is too high, Facility or exercise space is not in safe area, No facility available close by, Don’t want to exercise alone, Don’t know where to go, Don’t have doctor’s permission, Laziness, Too busy/lack of time/other priorities, Medical condition (general), Not interested/don't like to exercise/not fun/don't want to, Age/old age, Weather conditions, Do enough exercise/no need to do more, Don't take the tim, My job/daily/household chores are exercise, Procrastinate/put it off/don't get around to it, No reason/just don't, Too tired/too tired from work/other obligations,  Other,  Don’t know, Refused</t>
  </si>
  <si>
    <t>57. Have you used any of these services I just mentioned in the last 12 months?</t>
  </si>
  <si>
    <t>59. What is the BEST resource, such as a person or an organization, in your city, town, or county to get information on services like those we just mentioned?</t>
  </si>
  <si>
    <t>Spouse, Children, Parents/other family members, Friends/neighbors, Dept. of social services, Health department, County executive, County council, Other county offices, Other private agency, Professional (e.g., doctor, nurse, social worker), Medical center, Church or synagogue, Senior center, Newspaper/radio/tv, Library, Phone book, Depends on service needed, Wouldn’t contact anyone, Computer/internet, City/town resources (general), Insurance company, Hospital/clinic, Senior citizen hotline,  Other, Don’t know, Refused</t>
  </si>
  <si>
    <t>61. If you were sick or disabled for a long period of time, do you have relatives or friends
besides your husband, wife, or partner who would be willing and able to help you over
a long period of time?</t>
  </si>
  <si>
    <t>62. Is there someone you could call on at any hour of the day or night should some emergency come about?</t>
  </si>
  <si>
    <t>64. For your usual trips around here, for shopping, visiting, or other purposes, what is the means of transportation that you use most frequently? Do you….?</t>
  </si>
  <si>
    <t>Drive a car, Ride in a car, Take a taxi, Use public transportation, Use a special transportation service, like one for seniors or for persons with
disabilities, Walk, Something else, Don’t know, Refused</t>
  </si>
  <si>
    <t>65a. Excluding taxi services, is public transportation service available in this community?</t>
  </si>
  <si>
    <t>Yes, Yes, but too limited to be useful, No, Don’t know, Refused</t>
  </si>
  <si>
    <t>65b. During the PAST TWO MONTHS, about how often have you used public transportation?</t>
  </si>
  <si>
    <t>Two or more days a week (11+ times), About once a week (4 – 10 times), Once or twice a month (2 – 4 times), Less than once a month (1 time), Never, Don’t know, Refused</t>
  </si>
  <si>
    <t>66. Do you have a medical condition that makes it difficult to travel outside the home?</t>
  </si>
  <si>
    <t>68. Are you able to get transportation to the places you need to go?</t>
  </si>
  <si>
    <t>Yes, No, Depends, Don't know, Refused</t>
  </si>
  <si>
    <t>69. What kinds of difficulties do you have in getting the transportation that you need?</t>
  </si>
  <si>
    <t>Don’t have a car, Public transportation not available in this community or extremely limited, Taxi service not available in this community or extremely limited, Costs too much, There’s no one i can depend on, Bus schedules are a problem, Bus stops are too far away, Fear of crime stops me from going places, Physical or other impairment makes transportation hard to use, Transportation does not accommodate walking assisting devices: walker, cane, wheelchair, Don’t want to ask others for help, Don’t want to inconvenience others, Other reasons, Don’t know, Refused</t>
  </si>
  <si>
    <t>70. On average, about how many times per week do you leave your home for any reason?</t>
  </si>
  <si>
    <t>Never go outside of home or apartment, Go out less than once per week, Go out one to three times per week, Go out four to six times per week, Go out every day, Don’t know, Refused</t>
  </si>
  <si>
    <t>70a. What keeps you from going out more often?</t>
  </si>
  <si>
    <t>Health, Lack of transportation, Don’t need/want to, Caregiver to spouse/friend(s), Finances, Weather conditions, No time/too busy at home, Other reasons, Don’t know, Refused</t>
  </si>
  <si>
    <t>79a. Do you use any devices or equipment to assist you to move around?</t>
  </si>
  <si>
    <t xml:space="preserve">79b. Which of the following devices or equipment do you use most often?
</t>
  </si>
  <si>
    <t>Walker, Cane, Wheelchair, Something else?,  Don’t know, Refused</t>
  </si>
  <si>
    <t>80. Do you currently provide help or care, or arrange for help or care, to a relative or friend
because they are unable to do some things for themselves due to illness or disability?</t>
  </si>
  <si>
    <t>81. What is this person’s relationship to you?</t>
  </si>
  <si>
    <t>Child, Spouse/partner, Parent or in-law, Another relative, Non-relative friend, Other, Don’t know, Refused</t>
  </si>
  <si>
    <t>82. In total, how long have you been caring for this person?</t>
  </si>
  <si>
    <t>IN WEEKS (RANGE = 1-52), IN MONTHS (RANGE = 1-18), IN YEARS  (RANGE = 1-50), Don’t know, Refused</t>
  </si>
  <si>
    <t>83. On average how many hours per week are you caring for this person?</t>
  </si>
  <si>
    <t>(RANGE = 1-168), Don't know, Refused</t>
  </si>
  <si>
    <t>84. Do you sometimes get relief or time off from this responsibility?</t>
  </si>
  <si>
    <t>85. Is this enough relief for you?</t>
  </si>
  <si>
    <t>87. Regarding your present social activities, do you feel that you are doing…?</t>
  </si>
  <si>
    <t>Too much, About enough, Would like to be doing more, Don’t know, Refused</t>
  </si>
  <si>
    <t>89a. Do you do any volunteer work, that is spend your time helping without being paid for it?</t>
  </si>
  <si>
    <t>89b. What type of volunteer work do you do?</t>
  </si>
  <si>
    <t>Services for seniors, Hospital visiting or assistance, Educational assistance (tutor or mentor), Religious group, Civic or social organization, Museum or cultural institution, Philanthropic organization, Favors/chores for family/friends/neighbors, Private organizations, Library/library board, Repair work/carpentry/help build things, Fund raising, Visit sick and shut-ins, Driver/delivery service, Work with kids, Counselor, Other, Don’t know, Refused</t>
  </si>
  <si>
    <t>(RANGE = 1-40), Don't know, Refused</t>
  </si>
  <si>
    <t>92. What is your current employment status? Would you say you are working full-time,
working part-time, or not working?</t>
  </si>
  <si>
    <t>Working full-time, Working part-time, Not working, Don’t know, Refused</t>
  </si>
  <si>
    <t>94a. Would you like to be working for pay?</t>
  </si>
  <si>
    <t>95a. Are you looking for work at this time?</t>
  </si>
  <si>
    <t>95b. How long have you been looking for work?</t>
  </si>
  <si>
    <t>GIVEN WEEKS (1-52), GIVEN MONTHS (1-18), GIVEN YEARS (1-5), Don’t know, Refused</t>
  </si>
  <si>
    <t>96. In the year 2004, approximately what was your household’s total income before taxes
from all sources, including income from all persons living in this household?</t>
  </si>
  <si>
    <t>Over $30,000 (include $30,000), Under $30,000, Don’t know, Refused</t>
  </si>
  <si>
    <t>Less than $8,900, $8,900 – $12,000, $12,001 – $15,000, $15,001 – $18,000, $18,001 – $21,000, $21,001 – $24,000, $24,001 – $27,000, $27,001 – $29,999,  Don’t know, Refused</t>
  </si>
  <si>
    <t>98. Now just stop me when I get to the right category. Was your income?</t>
  </si>
  <si>
    <t>97. Now, just stop me when I get to the right category. Was your income?</t>
  </si>
  <si>
    <t>$30,000 but less than $35,000, $35,000 but less than $40,000, $40,000 but less than $50,000, $50,000 but less than $60,000, $60,000 but less than $75,000, $75,000 or more, Don’t know, Refused</t>
  </si>
  <si>
    <t>99. How well does the amount of money you have take care of your necessities? Would you say?</t>
  </si>
  <si>
    <t>Very well, Fairly well, Not very well, Not at all, Don’t know, Refused</t>
  </si>
  <si>
    <t>14. Which one of these arrangements best describes where you currently live? Do you live in?</t>
  </si>
  <si>
    <t>A one family house, Two family house, Townhouse or rowhouse, Apartment or condominium, Senior housing, apartment, or condominium, Assisted living residence, Somewhere else, Don’t know, Refused</t>
  </si>
  <si>
    <t>15. Do you own or rent your home?</t>
  </si>
  <si>
    <t>Own, Rent, Live with child or others, Other, Don’t know, Refused</t>
  </si>
  <si>
    <t>16a. How much do you spend each month on rent payments?</t>
  </si>
  <si>
    <t>(RANGE = $1 - $5000), Don't know, Refused</t>
  </si>
  <si>
    <t>16b. How much, if any, do you contribute each month to household expenses?</t>
  </si>
  <si>
    <t>(RANGE = $1 - $10000), Don't know, Refused</t>
  </si>
  <si>
    <t>17a. How much do you spend each month on mortgage payments, including real estate tax?</t>
  </si>
  <si>
    <t>(ANSWER GIVEN IS MONTHLY MORTGAGE PAYMENT, RANGE = $0 - $10,000)
(HOUSE IS PAID UP, ANSWER GIVEN IS MONTHLY REAL STATE TAX, RANGE = $0 - $10,000)
(HOUSE IS PAID UP, ANSWER GIVEN IS ANNUAL REAL ESTATE TAX, RANGE = $0 - $25,000)
Don’t know
Refused</t>
  </si>
  <si>
    <t>17d. How much do you spend on Home Owner Association, Condominium, or maintenance fees each month?</t>
  </si>
  <si>
    <t>(RANGE = $0 - $5000), Don't know, Refused</t>
  </si>
  <si>
    <t>18. During an average month, how much do you spend on utilities such as telephone, water, sewer, electricity, heating oil, and gas?</t>
  </si>
  <si>
    <t>101. In the last 12 months did you or other adults in your household ever cut the size of your
meals or skip meals because there wasn’t enough money for food?</t>
  </si>
  <si>
    <t>102. How often did this happen? Would you say…?</t>
  </si>
  <si>
    <t>Almost every month, Some months, but not every month, Only once or twice in the last year, Less than once in the last year, Don’t know, Refused</t>
  </si>
  <si>
    <t>103. Do you think that you will have enough money to take care of yourself for the rest of your life?</t>
  </si>
  <si>
    <t>104a. If you needed some extra help financially, could you count on anyone to help you; for
example, by paying any bills, housing costs, hospital visits, or providing you with food or clothes?</t>
  </si>
  <si>
    <t>Yes, No, Even if help were offered, would not accept it, Do not need any help, Don’t know, Refused</t>
  </si>
  <si>
    <t>Very important problem, Somewhat of a problem, No problem, Don’t know, Refused</t>
  </si>
  <si>
    <t>NOTE: SEE CELL  FOR LIST OF RESPONSES</t>
  </si>
  <si>
    <t>Transportation</t>
  </si>
  <si>
    <t>NOTE: Exact wording not provided, but a 5 point scale tailored to each question was used  (0 = High well being and 4 = Low well being</t>
  </si>
  <si>
    <t>2. If there are regularly scheduled bus or other services, are stops located within a 10-minute walk of residences in the sections of town with older residents?</t>
  </si>
  <si>
    <t xml:space="preserve">3. Are the sidewalks that serve bus stops maintained?
</t>
  </si>
  <si>
    <t xml:space="preserve">&gt;Is shade available? </t>
  </si>
  <si>
    <t>&gt;Are street crossings safe?</t>
  </si>
  <si>
    <t>4. Does this system serve hospitals, clinics, shopping facilities, and other routine destinations of interest to older persons?</t>
  </si>
  <si>
    <t>5. When is this service available? (Every day? Monday through Friday only? Saturdays? Sundays? Holidays? Hours of service?)</t>
  </si>
  <si>
    <t>&gt;Note particularly sections of the community that are NOT served.</t>
  </si>
  <si>
    <t>&gt;If not, note which key destinations are NOT served?</t>
  </si>
  <si>
    <t>&gt;Note areas that need attention</t>
  </si>
  <si>
    <t>6. Would other service times help older residents?</t>
  </si>
  <si>
    <t>&gt;If so, which times?</t>
  </si>
  <si>
    <t>7a. Are schedules and route maps easy to read?</t>
  </si>
  <si>
    <t>7b. Are they readily available in:</t>
  </si>
  <si>
    <t>8a. Is it possible to call the transportation company for route and schedule information?</t>
  </si>
  <si>
    <t>8b. Is information available for those who have difficulty hearing?</t>
  </si>
  <si>
    <t>8c. Is transportation information available in languages other than English?</t>
  </si>
  <si>
    <t>&gt;If so, note what languages and whether this meets the language needs of the community.</t>
  </si>
  <si>
    <t>9. Is it relatively easy to transfer between two buses or other forms of public transportation?</t>
  </si>
  <si>
    <t>10. Does the driver provide information about transfers when you board, and are you informed about transfer points?</t>
  </si>
  <si>
    <t>&gt;Note how much time you need to wait for a transfer bus at several major transfer points.</t>
  </si>
  <si>
    <t>11. Are reduced public transportation fares available for older residents?</t>
  </si>
  <si>
    <t>12. Are the transit stops well marked?</t>
  </si>
  <si>
    <t>13. Do most of the transit stops offer shade, seats, and shelter from the weather?</t>
  </si>
  <si>
    <t>14. Is there adequate room for a wheelchair?</t>
  </si>
  <si>
    <t>15. Are routes and schedules served by each stop clearly posted?</t>
  </si>
  <si>
    <t>16. Is information also available for those with limited sight?</t>
  </si>
  <si>
    <t>17. Are the transit shelters well lighted in the evening?</t>
  </si>
  <si>
    <t>&gt;Note stops that need particular attention</t>
  </si>
  <si>
    <t>18. Is preferred seating available near the door for those who have difficulty walking or standing?</t>
  </si>
  <si>
    <t>19. Are upcoming stops announced?</t>
  </si>
  <si>
    <t>20. The ADA requires that all fixed-route bus systems must be accessible to those with disabilities. How do those traveling in wheeled mobility devices and other types of mobility devices access vehicles in this system?</t>
  </si>
  <si>
    <t>&gt;What accommodations are made for individuals with vision or hearing impairments?</t>
  </si>
  <si>
    <t>21. Does your community have a dial-a-ride service? (If not, skip to question #30)</t>
  </si>
  <si>
    <t>22. Who is eligible to use the service?</t>
  </si>
  <si>
    <t>23. What do riders have to do to participate?</t>
  </si>
  <si>
    <t>24. What area does the service cover?</t>
  </si>
  <si>
    <t>25. Does it offer door-to-door service for residents?</t>
  </si>
  <si>
    <t>26. How far ahead do you need to call for service?</t>
  </si>
  <si>
    <t>27. Does the dial-a-ride service usually arrive at the appointed pickup time?</t>
  </si>
  <si>
    <t>28. Does it charge a higher fare than the fare for regular fixed-route buses?</t>
  </si>
  <si>
    <t>29. Do older residents in the community express concerns about the cost or convenience of dial-a-ride fares?</t>
  </si>
  <si>
    <t>30. Is taxi service available in the community?</t>
  </si>
  <si>
    <t>31. Does it serve the whole community?</t>
  </si>
  <si>
    <t>32. Do older residents express concerns about the cost or reliability of taxis?</t>
  </si>
  <si>
    <t>33. Do local organizations (such as senior centers, churches, or other groups) offer van service to meal sites, doctor's appointments, or special recreational excursions?</t>
  </si>
  <si>
    <t>34. Is this service well advertised?</t>
  </si>
  <si>
    <t>35. Who is eligible for this type of trip?</t>
  </si>
  <si>
    <t>36. Do medical centers offer their own transportation service for dialysis and other regular medical needs?</t>
  </si>
  <si>
    <t>37. Do leisure communities have their own van to take residents shopping, to the doctor, and to cultural activities?</t>
  </si>
  <si>
    <t>38. Is there an organized volunteer driver program in your community?</t>
  </si>
  <si>
    <t>39. For what purposes is that program available?</t>
  </si>
  <si>
    <t>40. Is it available to all older residents?</t>
  </si>
  <si>
    <t>41. How is it advertised?</t>
  </si>
  <si>
    <t>1. Does your community have street signs with large enough letters to be seen at a distance?</t>
  </si>
  <si>
    <t>2. Are those street signs readable at night?</t>
  </si>
  <si>
    <t>3. Are there streetlamps at regular intervals?</t>
  </si>
  <si>
    <t>4. Do your streets have turning arrows at intersections and dedicated left-turn lanes?</t>
  </si>
  <si>
    <t>5. Do the dedicated left-turn lanes start at the middle of the block?</t>
  </si>
  <si>
    <t>6. If your community has streets with a heavy volume of traffic, are there medians or other devices to minimize the glare from opposing traffic at night?</t>
  </si>
  <si>
    <t>7. Are the lane markings clear?</t>
  </si>
  <si>
    <t>8. Are they reinforced by reflectors?</t>
  </si>
  <si>
    <t>9. Do parking lots have clear travel patterns?</t>
  </si>
  <si>
    <t>10. Do lots have an ample number of parking places that are easy to use?</t>
  </si>
  <si>
    <t>11. Are there well-marked parking spaces for individuals with disabilities?</t>
  </si>
  <si>
    <t>12. Is proper use of these spaces monitored and enforced?</t>
  </si>
  <si>
    <t>13. Are there safe walkways to get to the stores from the parking lots?</t>
  </si>
  <si>
    <t>1. Are there sidewalks throughout your community?</t>
  </si>
  <si>
    <t>2. Are the sidewalks well maintained? (Surfaces should be flat with only minor cracks and minimal separation between slabs.</t>
  </si>
  <si>
    <t>&gt;Note the location of problem sidewalks.</t>
  </si>
  <si>
    <t xml:space="preserve">3. Are curb-cuts visible? Would it be difficult for those with visual impairments to detect them or those with wheelchairs or walkers to negotiate them? </t>
  </si>
  <si>
    <t>&gt;Note the location of problem curb-cuts.</t>
  </si>
  <si>
    <t>4. Are any sidewalks obstructed by bushes or overhanging
tree branches?</t>
  </si>
  <si>
    <t>5a. Does the community have a regulation regarding snow removal from sidewalks? (Your local public works department or city/county manager's office should have this information.)</t>
  </si>
  <si>
    <t>&gt;Note locations where sidewalks are not cleared, if applicable</t>
  </si>
  <si>
    <t>5b. Does the community have a program to help older persons clear snow from the sidewalk in front of their home?</t>
  </si>
  <si>
    <t>6. Are the sidewalks wide enough for at least two people to walk together? (A minimum width of 4 feet is needed for two people to walk together.)</t>
  </si>
  <si>
    <t>&gt;Note the location of substandard sidewalks on the survey map.</t>
  </si>
  <si>
    <t>7. Do bicyclists, skateboarders, roller skaters, and other nonpedestrian users make walking difficult?</t>
  </si>
  <si>
    <t>&gt;If this is a problem in specific areas, locate those areas on the survey map.</t>
  </si>
  <si>
    <t>8. Are there other problems that affect use of the sidewalks, such as animal waste or unleashed dogs that threaten pedestrians?</t>
  </si>
  <si>
    <t>9. Are traffic signals located at pedestrian crossings?</t>
  </si>
  <si>
    <t>&gt;Note on the survey map where you think additional traffic signals are needed.</t>
  </si>
  <si>
    <t>10. Do the traffic signals provide adequate time for pedestrians to cross the street without feeling rushed?</t>
  </si>
  <si>
    <t>&gt;Note on the survey map the location of signals that do not provide adequate time for crossing.</t>
  </si>
  <si>
    <t>11. Do signals have push-to-walk buttons to help stop traffic on a busy street?</t>
  </si>
  <si>
    <t>&gt;Note location of signals without push-to-walk buttons on the survey map.</t>
  </si>
  <si>
    <t>12. Do any long streets with no intersections have midblock crosswalks?</t>
  </si>
  <si>
    <t>&gt;Note location on the survey map.</t>
  </si>
  <si>
    <t>13. Are crosswalks well marked? (This could include striping, signage for pedestrians and vehicles, caution lights.)</t>
  </si>
  <si>
    <t>&gt;Note locations of crosswalks that are not well marked.</t>
  </si>
  <si>
    <t>14. Do all crosswalks have curb-cuts to provide a transition from the sidewalk to the roadway?</t>
  </si>
  <si>
    <t>&gt;Note locations on the survey map of crosswalks that do not have curb-cuts or curb-ramps.</t>
  </si>
  <si>
    <t>15. Are curb-cuts textured to alert persons with visual impairments that they are about to enter the street?</t>
  </si>
  <si>
    <t>16. Are the sidewalks in your community shaded by trees?</t>
  </si>
  <si>
    <t>&gt;Note on the survey map where there are no shade trees.</t>
  </si>
  <si>
    <t>17. Are there resting places (e.g., benches, low walls) for pedestrians along the sidewalks?</t>
  </si>
  <si>
    <t>&gt;Note on the survey map where resting places are located, especially in areas of the community with many older residents.</t>
  </si>
  <si>
    <t>18. Are there enough resting places?</t>
  </si>
  <si>
    <t>&gt;Note on the survey map where you think additional resting places are needed.</t>
  </si>
  <si>
    <t>19. Are resting places shaded adequately from the sun?</t>
  </si>
  <si>
    <t>&gt;Note on the survey map the location of seating places that are not shaded.</t>
  </si>
  <si>
    <t>20. Do the community's signs provide clear directions for pedestrians?</t>
  </si>
  <si>
    <t>&gt;Note on the survey map where you think signs are needed or should be improved.</t>
  </si>
  <si>
    <t>Safety &amp; Security</t>
  </si>
  <si>
    <t>1. Do the streets in your neighborhood have adequate street lighting?</t>
  </si>
  <si>
    <t>2. Are the sidewalks adequately lighted at night?</t>
  </si>
  <si>
    <t>3. If your neighborhood has alleys, are they well lighted?</t>
  </si>
  <si>
    <t>4a. Are public areas well lighted?</t>
  </si>
  <si>
    <t>4b. Are private areas (e.g., yards near public sidewalks) well lighted?</t>
  </si>
  <si>
    <t>&gt;Note which areas, if any, are not well lighted.</t>
  </si>
  <si>
    <t>5. Does the neighborhood have signs that designate it as a neighborhood watch area?</t>
  </si>
  <si>
    <t>6. Are there areas with overgrown vegetation and limited lighting along the sidewalks where someone could hide or where pedestrians would feel unsafe?</t>
  </si>
  <si>
    <t>7. Are there locations in your neighborhood where a pedestrian would be isolated and out of the earshot of other residents? Would anyone hear if a person called out for help? (Consider how this answer might be different during the day and during the evening/nighttime)</t>
  </si>
  <si>
    <t>&gt;Note these locations.</t>
  </si>
  <si>
    <t>8. Are there areas along a pedestrian route that might become locations for entrapment (small, confined areas adjacent to a pedestrian route that are shielded on three sides, such as walls around dumpsters or insets or bumpouts in buildings)?</t>
  </si>
  <si>
    <t>&gt;If yes, note locations.</t>
  </si>
  <si>
    <t>9. Do you see routes that criminals could use to escape easily from your neighborhood onto a major street?</t>
  </si>
  <si>
    <t>10. Are there locations in your neighborhood that are not properly maintained?</t>
  </si>
  <si>
    <t>&gt;If so, note these locations.</t>
  </si>
  <si>
    <t>11. Are there call boxes that are well marked in case of emergency?</t>
  </si>
  <si>
    <t>12. Do police patrol the area routinely?</t>
  </si>
  <si>
    <t>1. Does your community have grocery stores within a safe, convenient walking distance (¼ mile) of clusters of residences of older adults?</t>
  </si>
  <si>
    <t>&gt;If so, note which neighborhoods have and do not have grocery stores and briefly describe the type of store (e.g., large chain store, "mom and pop").</t>
  </si>
  <si>
    <t>2. If your community has a large supermarket or retail store, does it provide wheeled mobility aids to help shoppers?</t>
  </si>
  <si>
    <t>3. Is it relatively easy in the nearest grocery store to find items?</t>
  </si>
  <si>
    <t>&gt;Include any notes about the mix of merchandise and layout of the store (e.g., how easy is it for older shoppers to find and reach merchandise?).</t>
  </si>
  <si>
    <t>4. Does the large supermarket have clear, legible signs in high-contrast lettering, indicating the location of key grocery items?</t>
  </si>
  <si>
    <t>5. Do grocery stores in the area offer home delivery service?</t>
  </si>
  <si>
    <t>6. Do drugstores/pharmacies in the area offer home delivery service?</t>
  </si>
  <si>
    <t>7. Are other shops that meet the needs of older residents located within walking distance?</t>
  </si>
  <si>
    <t>&gt;If so, note which neighborhoods have and do not have other shops, and briefly describe the type of store.</t>
  </si>
  <si>
    <t>8. Are the stores laid out in such a way that older residents can easily find and reach what they need?</t>
  </si>
  <si>
    <t>&gt;Include any notes about layout.</t>
  </si>
  <si>
    <t>9. Is there a sidewalk and a safe crossing between residences and shops?</t>
  </si>
  <si>
    <t>&gt;Note whether the sidewalk is in good repair, whether traffic signals allow enough time for pedestrians to cross the street, and whether the crosswalks are well marked. (See the Walkability survey for more questions about street crossings.)</t>
  </si>
  <si>
    <t>10. Is there a public transportation connection between residential areas and shops?</t>
  </si>
  <si>
    <t>13. Is public transportation to stores available at times that are convenient to older residents?</t>
  </si>
  <si>
    <t>14. Does your community's zoning code permit mixed-use development?</t>
  </si>
  <si>
    <t>15. If so, are there mixed-use developments with shops and a mix of residential units that would appeal to older residents?</t>
  </si>
  <si>
    <t>16. Are there active community efforts to encourage replacement of grocery stores and other retail stores by redeveloping vacant properties near clusters of residences of older adults?</t>
  </si>
  <si>
    <t>17. What additional types of stores do you think older residents need the most?</t>
  </si>
  <si>
    <t>Housing</t>
  </si>
  <si>
    <t>1. Is each of these types of housing available within your community?
Single-family homes?
Multifamily homes?
Accessory dwelling units?
Assisted living facilities?
Continuing care retirement communities?
Nursing homes?</t>
  </si>
  <si>
    <t xml:space="preserve">2. Is affordable housing available in each of these housing types?
Single-family homes? 
Multifamily homes?
Accessory dwelling units?
Assisted living facilities? 
Continuing care retirement communities?
Nursing homes? </t>
  </si>
  <si>
    <t>3. Are affordable housing options located near basic shopping opportunities or near a regular transit route?</t>
  </si>
  <si>
    <t>4. Are affordable housing options located near recreational opportunities?</t>
  </si>
  <si>
    <t>5. Do the legal requirements in your community permit shared housing among a group of older residents?</t>
  </si>
  <si>
    <t>6. Does your community permit accessory dwelling units in an area zoned as a single-family district?</t>
  </si>
  <si>
    <t>7. Does your community encourage or require visitability standards for new housing units?</t>
  </si>
  <si>
    <t>8. Are there multifamily housing units that are accessible to people with varying or changing physical abilities?</t>
  </si>
  <si>
    <t>9. Are there any special housing complexes or apartment buildings especially for older people in your community?</t>
  </si>
  <si>
    <t>10. Do public transit routes serve areas of town that offer accessible and affordable housing?</t>
  </si>
  <si>
    <t>11. Does the land-use plan or zoning ordinance allow multifamily housing to be developed in your community?</t>
  </si>
  <si>
    <t>&gt;If so, in which locations in your community?</t>
  </si>
  <si>
    <t>12. Are these locations within walking distance of basic shopping and recreational activities?</t>
  </si>
  <si>
    <t>13. Are you aware of individuals who are unable to find appropriate housing within your community? For example, do affordable, accessible multifamily housing or assisted living facilities have long waiting lists?</t>
  </si>
  <si>
    <t>&gt;If so, which types?</t>
  </si>
  <si>
    <t>14. Does your community offer any property tax reductions for homeowners over age 65?</t>
  </si>
  <si>
    <t>15. If so, are such programs limited to individuals whose income is below a specific threshold?</t>
  </si>
  <si>
    <t>16. Is this program well publicized?</t>
  </si>
  <si>
    <t>17. Is the application process easy to complete?</t>
  </si>
  <si>
    <t>18. Do lending agencies in your community offer reverse mortgages to homeowners over age 62?</t>
  </si>
  <si>
    <t>19. Does your community offer a weatherization assistance program?</t>
  </si>
  <si>
    <t>20. Does your community offer a financial assistance program for home modifications?</t>
  </si>
  <si>
    <t>21. Does your community offer a financial assistance program for maintenance and repairs?</t>
  </si>
  <si>
    <t>22. Does your community offer tips on finding appropriate financing through conventional lenders?</t>
  </si>
  <si>
    <t>23. Does your community offer a list of agencies or qualified individuals that specialize in affordable, reliable repairs for older residents?</t>
  </si>
  <si>
    <t>24. In addition to assistance with these activities, does your community have a program that helps older persons evaluate the need for home repair, modification, weatherization, etc.?</t>
  </si>
  <si>
    <t>25. Does your community have a program to assist with routine or seasonal home maintenance chores (snow removal, yard work, gutter cleaning)?</t>
  </si>
  <si>
    <t>1. Does your community have a health clinic or hospital outpatient service that meets the needs of older residents?</t>
  </si>
  <si>
    <t>2. Is that clinic available to people with varying incomes?</t>
  </si>
  <si>
    <t>3. Is that clinic on a bus route, or is it available through a special service van?</t>
  </si>
  <si>
    <t>4. Are there doctors and dentists who are particularly responsive to the needs of older residents?</t>
  </si>
  <si>
    <t>5. Are there medical offices that are easily accessible by public transportation?</t>
  </si>
  <si>
    <t>6. Do medical offices provide information about transportation alternatives for accessing their services?</t>
  </si>
  <si>
    <t>7. Is access to health care an issue for those in your community with limited incomes?</t>
  </si>
  <si>
    <t>8. Are there Continuing Care Retirement Communities (CCRCs) in the community that provide a range of supportive services options for residents?</t>
  </si>
  <si>
    <t>9. Are home health care services available in the community?</t>
  </si>
  <si>
    <t>10. Are home health care services readily available to those needing help to maintain independent living?</t>
  </si>
  <si>
    <t>11. Are there adequate mental health services?</t>
  </si>
  <si>
    <t>12. Are there adult day services and other facilities designed especially to respond to the needs of those with dementia or Alzheimer's disease?</t>
  </si>
  <si>
    <t>13. Is adequate public information available about health care and Medicare benefits, for instance, through discussion groups and opportunities to talk with professionals?</t>
  </si>
  <si>
    <t>14. Is information about these sessions broadly distributed?</t>
  </si>
  <si>
    <t>15. Does your community offer programs for preventative health care, such as flu shots, support groups, nutrition classes?</t>
  </si>
  <si>
    <t>1. Do the parks in your community offer walkways and benches in an atmosphere that is safe and inviting?</t>
  </si>
  <si>
    <t>2. Do public parks provide trails and picnic facilities that are accessible to older people and people with disabilities?</t>
  </si>
  <si>
    <t>3. Is there a public swimming pool with water warm enough to be comfortable for older residents?</t>
  </si>
  <si>
    <t>4. Are there public golf courses with golf carts?</t>
  </si>
  <si>
    <t>5. Are there public tennis courts?</t>
  </si>
  <si>
    <t>6. Are there safe walking and jogging trails?</t>
  </si>
  <si>
    <t>7. Are there safe recreational bicycle trails?</t>
  </si>
  <si>
    <t>8. Does your community have a senior center or other recreational center with a variety of active and passive recreational and leisure activities for older residents?</t>
  </si>
  <si>
    <t>9. If your community does not have a dedicated senior center, do its recreation centers have space or programs designed for older people?</t>
  </si>
  <si>
    <t>10. Is there a mall or other facility that offers comfortable indoor walking for exercise?</t>
  </si>
  <si>
    <t>11. Is there a bowling ally with older adult bowing leagues?</t>
  </si>
  <si>
    <t>12a. Does your community have a public library?</t>
  </si>
  <si>
    <t>12b. Does the library offer community-based programs, such as book discussion groups or speakers' programs?</t>
  </si>
  <si>
    <t>12c. Does the library have audio books or other services that can assist those with limited sight?</t>
  </si>
  <si>
    <t>12d. Is the library fully accessible?</t>
  </si>
  <si>
    <t>12e. Is the library's lighting adequate for the needs of older persons with visual impairments?</t>
  </si>
  <si>
    <t>12f. Are the acoustics suitable for those with hearing impairments?</t>
  </si>
  <si>
    <t>13. Does your community have additional facilities for recreation, cultural events, and intellectual stimulation in your community?</t>
  </si>
  <si>
    <t>&gt;Note the additional facilities available</t>
  </si>
  <si>
    <t>14. What type of additional recreational and cultural facilities do you think are needed in your community?</t>
  </si>
  <si>
    <t>1. Does your community have an information hotline or a directory of services for older persons?</t>
  </si>
  <si>
    <t>2. Are programs that are offered for the older adult population well publicized?</t>
  </si>
  <si>
    <t>3a. Does the community offer a meals-on-wheels program?</t>
  </si>
  <si>
    <t>3b. How do people in need get access to that service?</t>
  </si>
  <si>
    <t>3c. How do people find out about opportunities to volunteer?</t>
  </si>
  <si>
    <t>4a. Are there opportunities for congregate meals for older residents in the community?</t>
  </si>
  <si>
    <t>4b. Are they widely publicized?</t>
  </si>
  <si>
    <t>5a. Is there a reliable source of information about home care, cleaning services, and maintenance services for older adults?</t>
  </si>
  <si>
    <t>5b. Where is this information available?</t>
  </si>
  <si>
    <t>5c. Is it widely publicized and updated regularly?</t>
  </si>
  <si>
    <t>6a. Does the community have specialized support groups for older residents and their caregivers?</t>
  </si>
  <si>
    <t>6b. How is information about those groups shared ?</t>
  </si>
  <si>
    <t>7a. Are there easily accessible opportunities for informal sharing and social interaction that would appeal to older residents (e.g., cafés, bookstores)?</t>
  </si>
  <si>
    <t>7b. How do new people in the community find out about these and get involved?</t>
  </si>
  <si>
    <t>8a. Is there a hotline or other communication system to help potential volunteers learn about the type of services needed?</t>
  </si>
  <si>
    <t>8b. Where is this information available?</t>
  </si>
  <si>
    <t>9a. Does the community offer intergenerational programs?</t>
  </si>
  <si>
    <t>9b. How do residents find out about them and get involved?</t>
  </si>
  <si>
    <t>10. Is there a legal services program for older persons in the community?</t>
  </si>
  <si>
    <t>11. Is a listing of elder law attorneys available from the local or state bar association?</t>
  </si>
  <si>
    <t>12. Does the senior center, library, or other group in your community offer programs or seminars on legal issues of interest to older populations?</t>
  </si>
  <si>
    <t>13. Is there a hotline to report abuse or neglect of older individuals?</t>
  </si>
  <si>
    <t>Environment</t>
  </si>
  <si>
    <t>The city is clean, with enforced regulations limiting noise levels and unpleasant or harmful odours in public places.</t>
  </si>
  <si>
    <t>There are well-maintained and safe green spaces, with adequate shelter, toilet facilities and seating that can be easily accessed.</t>
  </si>
  <si>
    <t>Pedestrian-friendly walkways are free from obstructions, have a smooth surface, have public toilets and can be easily accessed.</t>
  </si>
  <si>
    <t>Outdoor seating is available, particularly in parks, transport stops and public spaces, and spaced at regular intervals; the seating is well-maintained and patrolled to ensure safe access by all.</t>
  </si>
  <si>
    <t>Pavements are well-maintained, smooth, level, non-slip and wide enough to accommodate wheelchairs with low curbs that taper off to the road.</t>
  </si>
  <si>
    <t>Pavements are clear of any obstructions (e.g. street vendors, parked cars, trees, dog droppings, snow) and pedestrians have priority of use.</t>
  </si>
  <si>
    <t>Roads have adequate non-slip, regularly spaced pedestrian crossings ensuring that it is safe for pedestrians to cross the road.</t>
  </si>
  <si>
    <t>Roads have well-designed and appropriately placed physical structures, such as traffic islands, overpasses or underpasses, to assist pedestrians to cross busy roads.</t>
  </si>
  <si>
    <t>Pedestrian crossing lights allow sufficient time for older people to cross the road and have visual and audio signals.</t>
  </si>
  <si>
    <t>There are separate cycle paths for cyclists.</t>
  </si>
  <si>
    <t>Public safety in all open spaces and buildings is a priority and is promoted by, for example, measures to reduce the risk from natural disasters, good street lighting, police patrols, enforcement of by-laws, and support for community and personal safety initiatives.</t>
  </si>
  <si>
    <t>Services are clustered, located in close proximity to where older people live and can be easily accessed (e.g. are located on the ground floor of buildings).</t>
  </si>
  <si>
    <t>There are special customer service arrangements for older people, such as separate queues or service counters for older people.</t>
  </si>
  <si>
    <t>Public toilets are clean, well-maintained, easily accessible for people with varying abilities, well-signed and placed in convenient locations.</t>
  </si>
  <si>
    <t>Public transportation is affordable to all older people.</t>
  </si>
  <si>
    <t>Consistent and well-displayed transportation rates are charged.</t>
  </si>
  <si>
    <t>Public transport is reliable and frequent (including services at night and at weekends).</t>
  </si>
  <si>
    <t>Public transport is available for older people to reach key destinations such as hospitals, health centres, public parks, shopping centres, banks and seniors’ centres.</t>
  </si>
  <si>
    <t>All areas are well-serviced with adequate, well-connected transport routes within the city (including the outer areas) and between neighbouring cities.</t>
  </si>
  <si>
    <t>Transport routes are well-connected between the various transport options.</t>
  </si>
  <si>
    <t>Vehicles are accessible, with floors that lower, low steps, and wide and high seats.</t>
  </si>
  <si>
    <t>Vehicles are clean and well-maintained.</t>
  </si>
  <si>
    <t>Vehicles have clear signage indicating the vehicle number and destination.</t>
  </si>
  <si>
    <t>Sufficient specialized transport services are available for people with disabilities.</t>
  </si>
  <si>
    <t>Priority seating for older people is provided, and is respected by other passengers.</t>
  </si>
  <si>
    <t>Public transport is safe from crime and is not overcrowded.</t>
  </si>
  <si>
    <t>Designated transport stops are located in close proximity to where older people live, are provided with seating and with shelter from the weather, are clean and safe, and are adequately lit.</t>
  </si>
  <si>
    <t>Stations are accessible, with ramps, escalators, elevators, appropriate platforms, public toilets, and legible and well-placed signage.</t>
  </si>
  <si>
    <t>Transport stops and stations are easy to access and are located conveniently.</t>
  </si>
  <si>
    <t>Station staff are courteous and helpful.</t>
  </si>
  <si>
    <t>Information is provided to older people on how to use public transport and about the range of transport options available.</t>
  </si>
  <si>
    <t>Timetables are legible and easy to access.</t>
  </si>
  <si>
    <t>Timetables clearly indicate the routes of buses accessible to disabled people.</t>
  </si>
  <si>
    <t>Community transport services, including volunteer drivers and shuttle services, are available to take older people to specific events and places.</t>
  </si>
  <si>
    <t>Taxis are affordable, with discounts or subsidized taxi fares provided for older people with low incomes.</t>
  </si>
  <si>
    <t>Taxis are comfortable and accessible, with room for wheelchairs and/or walking frames.</t>
  </si>
  <si>
    <t>Taxi drivers are courteous and helpful.</t>
  </si>
  <si>
    <t>Roads are well-maintained, wide and well-lit, have appropriately designed and placed traffic calming devices, have traffic signals and lights at intersections, have intersections that are clearly marked, have covered drains, and have consistent, clearly visible and well-placed signage.</t>
  </si>
  <si>
    <t>The traffic flow is well-regulated.</t>
  </si>
  <si>
    <t>Roads are free of obstructions that might block a driver’s vision.</t>
  </si>
  <si>
    <t>The rules of the road are strictly enforced and drivers are educated to follow the rules.</t>
  </si>
  <si>
    <t>Refresher driving courses are provided and promoted.</t>
  </si>
  <si>
    <t>Affordable parking is available.</t>
  </si>
  <si>
    <t>Priority parking bays are provided for older people close to buildings and transport stops.</t>
  </si>
  <si>
    <t>Priority parking bays for disabled people are provided close to buildings and transport stops, the use of which are monitored.</t>
  </si>
  <si>
    <t>Drop-off and pick-up bays close to buildings and transport stops are provided for handicapped and older people.</t>
  </si>
  <si>
    <t>Affordable housing is available for all older people.</t>
  </si>
  <si>
    <t>Essential services are provided that are affordable to all.</t>
  </si>
  <si>
    <t>Housing is made of appropriate materials and well-structured.</t>
  </si>
  <si>
    <t>There is sufficient space to enable older people to move around freely.</t>
  </si>
  <si>
    <t>Housing is appropriately equipped to meet environmental conditions (e.g. appropriate air-conditioning or heating).</t>
  </si>
  <si>
    <t>Housing is adapted for older people, with even surfaces, passages wide enough for wheelchairs, and appropriately designed bathrooms, toilets and kitchens.</t>
  </si>
  <si>
    <t>Housing is modified for older people as needed.</t>
  </si>
  <si>
    <t>Housing modifications are affordable.</t>
  </si>
  <si>
    <t>Equipment for housing modifications is readily available.</t>
  </si>
  <si>
    <t>Financial assistance is provided for home modifications.</t>
  </si>
  <si>
    <t>There is a good understanding of how housing can be modified to meet the needs of older people.</t>
  </si>
  <si>
    <t>Maintenance services are affordable for older people.</t>
  </si>
  <si>
    <t>There are appropriately qualified and reliable service providers to undertake maintenance work.</t>
  </si>
  <si>
    <t>Public housing, rented accommodation and common areas are well-maintained.</t>
  </si>
  <si>
    <t>Housing is located close to services and facilities.</t>
  </si>
  <si>
    <t>Affordable services are provided to enable older people to remain at home, to “age in place”.</t>
  </si>
  <si>
    <t>Older people are well-informed of the services available to help them age in place.</t>
  </si>
  <si>
    <t>Housing design facilitates continued integration of older people into the community.</t>
  </si>
  <si>
    <t>A range of appropriate and aff ordable housing options is available for older people, including frail and disabled older people, in the local area.</t>
  </si>
  <si>
    <t>Older people are well-informed of the available housing options.</t>
  </si>
  <si>
    <t>Sufficient and affordable housing dedicated to older people is provided in the local area.</t>
  </si>
  <si>
    <t>There is a range of appropriate services and appropriate amenities and activities in older people’s housing facilities.</t>
  </si>
  <si>
    <t>Older people’s housing is integrated in the surrounding community.</t>
  </si>
  <si>
    <t>Housing is not overcrowded.</t>
  </si>
  <si>
    <t>Older people are comfortable in their housing environment.</t>
  </si>
  <si>
    <t>Housing is not located in areas prone to natural disasters.</t>
  </si>
  <si>
    <t>Older people feel safe in the environment they live in.</t>
  </si>
  <si>
    <t>Financial assistance is provided for housing security measures.</t>
  </si>
  <si>
    <t>Social Participation</t>
  </si>
  <si>
    <t>The location is convenient to older people in their neighbourhoods, with aff ordable, flexible transportation.</t>
  </si>
  <si>
    <t>Older people have the option of participating with a friend or caregiver.</t>
  </si>
  <si>
    <t>Times of events are convenient for older people during the day.</t>
  </si>
  <si>
    <t>Admission to an event is open (e.g. no membership required) and admission, such as ticket purchasing, is a quick, one-stop process that does not require older people to queue for a long time.</t>
  </si>
  <si>
    <t>Voluntary organizations are supported by the public and private sectors to keep the costs of activities for older people affordable.</t>
  </si>
  <si>
    <t>A wide variety of activities is available to appeal to a diverse population of older people, each of whom has many potential interests.</t>
  </si>
  <si>
    <t>Community activities encourage the participation of people of diff erent ages and cultural backgrounds</t>
  </si>
  <si>
    <t>Gatherings, including older people, occur in a variety of community locations, such as recreation centres, schools, libraries, community centres in residential neighbourhoods, parks and gardens.</t>
  </si>
  <si>
    <t>Facilities are accessible and equipped to enable participation by people with disabilities or by those who require care.</t>
  </si>
  <si>
    <t>Activities and events are well-communicated to older people, including information about the activity, its accessibility and transportation options.</t>
  </si>
  <si>
    <t>Personal invitations are sent to promote activities and encourage participation.</t>
  </si>
  <si>
    <t>Events are easy to attend, and no special skills (including literacy) are required.</t>
  </si>
  <si>
    <t>A club member who no longer attends activities is kept on the club’s mailing and telephone lists unless the member asks to be taken off .</t>
  </si>
  <si>
    <t>Organizations make eff orts to engage isolated seniors through, for example, personal visits or telephone calls.</t>
  </si>
  <si>
    <t>Community facilities promote shared and multipurpose use by people of diff erent ages and interests and foster interaction among user groups.</t>
  </si>
  <si>
    <t>Local gathering places and activities promote familiarity and exchange among neighbourhood residents.</t>
  </si>
  <si>
    <t>Respect &amp; Social Inclusion</t>
  </si>
  <si>
    <t>Older people are consulted by public, voluntary and commercial services on ways to serve them better.</t>
  </si>
  <si>
    <t>Public and commercial services provide services and products adapted to older people’s needs and preferences.</t>
  </si>
  <si>
    <t>Services have helpful and courteous staff trained to respond to older people.</t>
  </si>
  <si>
    <t>The media include older people in public imagery, depicting them positively and without stereotypes.</t>
  </si>
  <si>
    <t>Community-wide settings, activities and events attract people of all ages by accommodating age-specific needs and preferences.</t>
  </si>
  <si>
    <t>Older people are specifi cally included in community activities for “families”.</t>
  </si>
  <si>
    <t>Activities that bring generations together for mutual enjoyment and enrichment are regularly held.</t>
  </si>
  <si>
    <t>Learning about ageing and older people is included in primary and secondary school curricula.</t>
  </si>
  <si>
    <t>Older people are actively and regularly involved in local school activities with children and teachers.</t>
  </si>
  <si>
    <t>Older people are provided opportunities to share their knowledge, history and expertise with other generations.</t>
  </si>
  <si>
    <t>Older people are included as full partners in community decision-making affecting them.</t>
  </si>
  <si>
    <t>Older people are recognized by the community for their past as well as their present contributions.</t>
  </si>
  <si>
    <t>Community action to strengthen neighbourhood ties and support include older residents as key informants, advisers, actors and benefi ciaries.</t>
  </si>
  <si>
    <t>Economically disadvantaged older people enjoy access to public, voluntary and private services and events.</t>
  </si>
  <si>
    <t>There is a range of options for older volunteers to participate.</t>
  </si>
  <si>
    <t>Voluntary organizations are well-developed, with infrastructure, training programmes and a workforce of volunteers.</t>
  </si>
  <si>
    <t>The skills and interests of volunteers are matched to positions (e.g. register or database).</t>
  </si>
  <si>
    <t>Volunteers are supported in their voluntary work, for example by being provided with transportation or having the cost of parking reimbursed.</t>
  </si>
  <si>
    <t>There is a range of opportunities for older people to work.</t>
  </si>
  <si>
    <t>Policy and legislation prevent discrimination on the basis of age.</t>
  </si>
  <si>
    <t>Retirement is a choice, not mandatory.</t>
  </si>
  <si>
    <t>There are flexible opportunities, with options for part-time or seasonal employment for older people.</t>
  </si>
  <si>
    <t>There are employment programmes and agencies for older workers.</t>
  </si>
  <si>
    <t>Employee organizations (e.g. trade unions) support fl exible options, such as part-time and voluntary work, to enable more participation by older workers.</t>
  </si>
  <si>
    <t>Employers are encouraged to employ and retain older workers.</t>
  </si>
  <si>
    <t>Training in post-retirement opportunities is provided for older workers.</t>
  </si>
  <si>
    <t>Retraining opportunities, such as training in new technologies, is available to older workers.</t>
  </si>
  <si>
    <t>Voluntary organizations provide training for their positions.</t>
  </si>
  <si>
    <t>Opportunities for voluntary or paid work are known and promoted.</t>
  </si>
  <si>
    <t>Transportation to work is available.</t>
  </si>
  <si>
    <t>Workplaces are adapted to meet the needs of disabled people.</t>
  </si>
  <si>
    <t>There is no cost to the worker of participating in paid or voluntary work.</t>
  </si>
  <si>
    <t>There is support for organizations (e.g. funding or reduced insurance costs) to recruit, train and retain older volunteers.</t>
  </si>
  <si>
    <t>Advisory councils, boards of organizations, etc. include older people.</t>
  </si>
  <si>
    <t>Support exists to enable older people to participate in meetings and civic events, such as reserved seating, support for people with disabilities, aids for the hard of hearing, and transportation.</t>
  </si>
  <si>
    <t>Policies, programmes and plans for older people include contributions from older people.</t>
  </si>
  <si>
    <t>Older people are encouraged to participate.</t>
  </si>
  <si>
    <t>Older people are respected and acknowledged for their contributions.</t>
  </si>
  <si>
    <t>Employers and organizations are sensitive to the needs of older workers.</t>
  </si>
  <si>
    <t>There is support for older entrepreneurs and opportunities for self-employment (e.g. markets to sell farm produce and crafts, small business training, and micro- financing for older workers).</t>
  </si>
  <si>
    <t>Information designed to support small and home-based business is in a formats suitable for older workers.</t>
  </si>
  <si>
    <t>Older workers are fairly remunerated for their work.</t>
  </si>
  <si>
    <t>Volunteers are reimbursed for expenses they incur while working.</t>
  </si>
  <si>
    <t>Older workers’ earnings are not deducted from pensions and other forms of income support to which they are entitled.</t>
  </si>
  <si>
    <t>A basic, universal communications system of written and broadcast media and telephone reaches every resident.</t>
  </si>
  <si>
    <t>Regular and reliable distribution of information is assured by government or voluntary organizations.</t>
  </si>
  <si>
    <t>Information is disseminated to reach older people close to their homes and where they conduct their usual activities of daily life.</t>
  </si>
  <si>
    <t>Information dissemination is coordinated in an accessible community service that is well publicized – a “one-stop” information centre.</t>
  </si>
  <si>
    <t>Regular information and programme broadcasts of interest to older people are off ered in both regular and targeted media.</t>
  </si>
  <si>
    <t>Oral communication accessible to older people is preferred, for instance through public meetings, community centres, clubs and the broadcast media, and through individuals responsible for spreading the word one-to-one.</t>
  </si>
  <si>
    <t>People at risk of social isolation get information from trusted individuals with whom they may interact, such as volunteer callers and visitors, home support workers, hairdressers, doormen or caretakers.</t>
  </si>
  <si>
    <t>Individuals in public offi ces and businesses provide friendly, person-to-person service on request.</t>
  </si>
  <si>
    <t>Printed information – including official forms, television captions and text on visual displays – has large lettering and the main ideas are shown by clear headings and bold-face type.</t>
  </si>
  <si>
    <t>Print and spoken communication uses simple, familiar words in short, straightforward sentences.</t>
  </si>
  <si>
    <t>Telephone answering services give instructions slowly and clearly and tell callers how to repeat the message at any time.</t>
  </si>
  <si>
    <t>Users have the choice of speaking to a real person or of leaving a message for someone to call back.</t>
  </si>
  <si>
    <t>Electronic equipment, such as mobile telephones, radios, televisions, and bank and ticket machines, has large buttons and big lettering.</t>
  </si>
  <si>
    <t>The display panel of bank, postal and other service machines is well-illuminated and can be reached by people of different heights.</t>
  </si>
  <si>
    <t>There is wide public access to computers and the Internet, at no or minimal charge, in public places such as government offices, community centres and libraries.</t>
  </si>
  <si>
    <t>Tailored instructions and individual assistance for users are readily available.</t>
  </si>
  <si>
    <t>Health and social services are well-distributed throughout the city, are conveniently co-located, and can be reached readily by all means of transportation.</t>
  </si>
  <si>
    <t>Residential care facilities, such as retirement homes and nursing homes, are located close to services and residential areas so that residents remain integrated in the larger community.</t>
  </si>
  <si>
    <t>Service facilities are safely constructed and are fully accessible for people with disabilities.</t>
  </si>
  <si>
    <t>Clear and accessible information is provided about the health and social services for older people.</t>
  </si>
  <si>
    <t>Delivery of individual services is coordinated and with a minimum of bureaucracy.</t>
  </si>
  <si>
    <t>Administrative and service personnel treat older people with respect and sensitivity.</t>
  </si>
  <si>
    <t>Economic barriers impeding access to health and community support services are minimal.</t>
  </si>
  <si>
    <t>There is adequate access to designated burial sites.</t>
  </si>
  <si>
    <t>An adequate range of health and community support services is offered for promoting, maintaining and restoring health.</t>
  </si>
  <si>
    <t>Home care services are offered that  include health services, personal care and housekeeping.</t>
  </si>
  <si>
    <t>Health and social services offered address the needs and concerns of older people.</t>
  </si>
  <si>
    <t>Service professionals have appropriate skills and training to communicate with and effectively serve older people.</t>
  </si>
  <si>
    <t>Volunteers of all ages are encouraged and supported to assist older people in a wide range of health and community settings.</t>
  </si>
  <si>
    <t>Emergency planning includes older people, taking into account their needs and capacities in preparing for and responding to emergencies.</t>
  </si>
  <si>
    <t>Events and activities and local attractions are affordable for older participants, with no hidden or additional costs (such as transportation costs).</t>
  </si>
  <si>
    <t>Drivers are courteous, obey traffic rules, stop at designated transport stops, wait for passengers to be seated before driving off, and park alongside the curb so that it is easier for older people to step off the vehicle.</t>
  </si>
  <si>
    <t>The benefits of employing older workers are promoted among employers.</t>
  </si>
  <si>
    <t>Sidewalks, pathways and trails are well-maintained, cleared, non-slip and accessible.</t>
  </si>
  <si>
    <t>Sidewalks are continuous, with low curbs and can accommodate wheelchairs and scooters.</t>
  </si>
  <si>
    <t>Snow removal is prompt and considerate of seniors (e.g., consideration is given to how snow is piled for those who need to get in and out of cars, and that seniors may be in wheelchairs or using scooters).</t>
  </si>
  <si>
    <t>Parking lots are well-maintained and cleared of snow and ice.</t>
  </si>
  <si>
    <t>Streets are well-maintained.</t>
  </si>
  <si>
    <t>Rain shelters are available to support pedestrians.</t>
  </si>
  <si>
    <t>Public washrooms are accessible and can accommodate people with a variety of disabilities (accommodations include push buttons, wide doors, hand rails, locks that are easy for those with arthritis to use) and are located at convenient locations with proper signage.</t>
  </si>
  <si>
    <t>Accessible benches (the appropriate height for seniors) are located along sidewalks, paths or trails and are spaced at regular intervals.</t>
  </si>
  <si>
    <t>Action is taken to lower crime rate.</t>
  </si>
  <si>
    <t>Neighbourhoods and trails are well-lit.</t>
  </si>
  <si>
    <t>Traffic volumes are low and/or well-controlled.</t>
  </si>
  <si>
    <t>Buildings are accessible and have the following:</t>
  </si>
  <si>
    <t>ramps with a slope appropriate for wheelchairs</t>
  </si>
  <si>
    <t>fewer stairs to get into buildings and within buildings</t>
  </si>
  <si>
    <t>non-slip flooring</t>
  </si>
  <si>
    <t>accessible washrooms located on the main floor</t>
  </si>
  <si>
    <t>parking that is well-maintained and located near public buildings for easier access</t>
  </si>
  <si>
    <t>Services are grouped together, located in close proximity to where older people live and can be easily accessed (e.g., are located on the ground floor of buildings, include wheelchair ramps).</t>
  </si>
  <si>
    <t>Roads are well-maintained, well-lit and are supported by clearly visible signage.</t>
  </si>
  <si>
    <t>Traffic flow is well-regulated (especially in summer cottage communities that experience increased traffic in the summer months).</t>
  </si>
  <si>
    <t>Flexible rules of the road—speed limit is not enforced (slower), not too many traffic lights, seniors given wide berth on the roads by other drivers.</t>
  </si>
  <si>
    <t>Traffic lines on pavement are clear and visible.</t>
  </si>
  <si>
    <t>Snow removal of roads and parking areas is prompt.</t>
  </si>
  <si>
    <t>Parking lots and street parking are located close to amenities.</t>
  </si>
  <si>
    <t>Parking regulations are enforced (preventing people from parking in emergency zones and in disabled parking spaces).</t>
  </si>
  <si>
    <t>Drop-off and pick-up areas are clearly marked.</t>
  </si>
  <si>
    <t>There are a sufficient number of disabled parking spots.</t>
  </si>
  <si>
    <t>Affordable and accessible community transport services (including shuttle vans) are available to take seniors to events, shopping excursions and field trips.</t>
  </si>
  <si>
    <t>Volunteer and/or an informal network of drivers are available and compensated (e.g., gas money) for their efforts.</t>
  </si>
  <si>
    <t>Accessible transportation services are available to take seniors to and from health appointments (including appointments in larger cities)—this includes boat and air transport from remote communities.</t>
  </si>
  <si>
    <t>Accessible transportation for persons with a variety of disabilities is available across the range of transportation services.</t>
  </si>
  <si>
    <t>Accessible, affordable and convenient public transportation (buses, ferries, etc.) is available to older adults to conduct their daily activities—to reach such destinations as hospitals, health/community centres, shopping malls and banks.</t>
  </si>
  <si>
    <t>Public transportation services are coordinated.</t>
  </si>
  <si>
    <t>Services are available throughout the day and evening.</t>
  </si>
  <si>
    <t>Taxis are available, accessible and affordable to seniors.</t>
  </si>
  <si>
    <t>Information is provided to seniors about the range of transportation services (public and private) available to them, including information on how and where to access them, timetables and cost.</t>
  </si>
  <si>
    <t>The use of public and alternative transportation is promoted in the community.</t>
  </si>
  <si>
    <t>A range of appropriate and affordable housing options (for sale and for rent) is available and includes apartments, independent living, smaller condominiums and family homes.</t>
  </si>
  <si>
    <t>Housing is affordable and includes subsidized housing.</t>
  </si>
  <si>
    <t>Home sizes reflect the needs and lifestyles of seniors today.</t>
  </si>
  <si>
    <t>Housing is located in close proximity to services.</t>
  </si>
  <si>
    <t>Housing is adapted for seniors and those with disabilities.</t>
  </si>
  <si>
    <t>Affordable supports are available to enable seniors to remain at home.</t>
  </si>
  <si>
    <t>Assisted living options are available to all.</t>
  </si>
  <si>
    <t>“In-between” housing is available (i.e., options between the large family home and the small apartment, but with more assisted living options that can be considered an “intermediary” step).</t>
  </si>
  <si>
    <t>“Alert systems” are available for seniors living alone (i.e., systems that alert someone when a senior needs help).</t>
  </si>
  <si>
    <t>Affordable long-term care options are available that prevent the separation of families and the need to move out the community.</t>
  </si>
  <si>
    <t>General maintenance of homes is affordable by seniors on fixed incomes.</t>
  </si>
  <si>
    <t>Affordable or free general maintenance (e.g., yard work) is available for seniors.</t>
  </si>
  <si>
    <t>Housing is modified for seniors as needed and new housing is built with seniors in mind.</t>
  </si>
  <si>
    <t>Housing (including houses and apartments) meets the needs of those with disabilities.</t>
  </si>
  <si>
    <t>Housing modifications are affordable, with financial assistance provided in the form of grants and subsidies.</t>
  </si>
  <si>
    <t>Information on financial assistance programs for home modifications is readily available and easily accessible by seniors.</t>
  </si>
  <si>
    <t>Home insurance is affordable.</t>
  </si>
  <si>
    <t>Seniors are treated respectfully by the community as a whole—they are addressed using appropriate titles, their input on community issues is sought, their contributions are honoured and their needs are accommodated.</t>
  </si>
  <si>
    <t>Community activities bring together different generations—they include pleasure activities (e.g., arts and crafts, etc.) and practical activities (e.g., youth-taught computer courses, “honorary grandparenting” programs).</t>
  </si>
  <si>
    <t>Programs are offered to children and youth that focus on how to treat seniors with respect, and to explain what it like to get older.</t>
  </si>
  <si>
    <t>Seniors are asked to participate at council meetings and similar activities and are recognized for their contributions.</t>
  </si>
  <si>
    <t>Older persons are asked for their input to public issues (at the local and provincial levels).</t>
  </si>
  <si>
    <t>Seniors receive “social” visits from members of their community.</t>
  </si>
  <si>
    <t>Contributions of seniors are honoured in the community through events and/or awards.</t>
  </si>
  <si>
    <t>Seniors are “celebrated” through the media (e.g., their stories are documented and shared).</t>
  </si>
  <si>
    <t>There is a range of events and activities for seniors of all ages—some are age-specific and others are intergenerational. Activities include physical/recreational activities, spectator sporting events, church and school related events, gatherings with food, etc.</t>
  </si>
  <si>
    <t>Activities available include outdoor (e.g., walking) and indoor activities (e.g., bingo, cards, darts, etc.).</t>
  </si>
  <si>
    <t>Events and activities are held in locations that are served by affordable and accessible transportation.</t>
  </si>
  <si>
    <t>Home visits are provided to those who do not, or cannot, leave their homes.</t>
  </si>
  <si>
    <t>A buddy system is set up to include seniors who are not normally active in the community.</t>
  </si>
  <si>
    <t>The needs of seniors who are not interested in participating in community life are respected.</t>
  </si>
  <si>
    <t>A wide range of courses is accessible and affordable (or free), and courses are offered in convenient locations (e.g., community centre, university) that are served by public transportation.</t>
  </si>
  <si>
    <t>Activities and events are held in convenient locations and are accessible for all—including those with disabilities.</t>
  </si>
  <si>
    <t>Events, activities and cultural events (e.g., music, theatre) are affordable to all seniors.</t>
  </si>
  <si>
    <t>Events and activities are intergenerational and designed to appeal to people of different ages and backgrounds.</t>
  </si>
  <si>
    <t>Activities are well-publicized to seniors.</t>
  </si>
  <si>
    <t>There is regular and reliable distribution of information about events and programs (including contact information) through local government and/or voluntary organizations.</t>
  </si>
  <si>
    <t>Information is disseminated/ posted where seniors conduct their daily activities—such as the post office, places of worship, local centres and town halls.</t>
  </si>
  <si>
    <t>Local channels (TV and radio) advertise community events and news items of interest to seniors—for example, through “community access channels.”</t>
  </si>
  <si>
    <t>There is a central directory where older adults can find information about what activities and services are available, and how to access them (including phone numbers).</t>
  </si>
  <si>
    <t>Important information is disseminated in public forums (including public meetings and information sessions).</t>
  </si>
  <si>
    <t>Information to older adults who are socially isolated is delivered by phone, or through personal visits.</t>
  </si>
  <si>
    <t>An interactive speaker series is created that delivers important information (e.g., on health issues, protecting against fraud).</t>
  </si>
  <si>
    <t>Written communication is clearly printed in large letters and is easy to read, with simple messaging.</t>
  </si>
  <si>
    <t>Literacy programs are available.</t>
  </si>
  <si>
    <t>Seniors are recruited and used as volunteers as experts, disseminators of information and trainers.</t>
  </si>
  <si>
    <t>Access to computers and the internet is available at a local centre open to the public.</t>
  </si>
  <si>
    <t>Training courses on new technologies are available and accessible to seniors.</t>
  </si>
  <si>
    <t>Information of interest to seniors is disseminated—such as local events (including obituaries), vital information (health, security, etc.), and programs and services that are available to them.</t>
  </si>
  <si>
    <t>Seniors’ accomplishments are highlighted occasionally in the media.</t>
  </si>
  <si>
    <t>Volunteers are supported in their volunteer work—for example, by providing them with transportation, reimbursing their costs and/or paying them an honorarium.</t>
  </si>
  <si>
    <t>A range of volunteer opportunities is available that meets the interests of seniors.</t>
  </si>
  <si>
    <t>Volunteering options allow for intergenerational involvement.</t>
  </si>
  <si>
    <t>Opportunities for volunteering are flexible (e.g., short-term) to accommodate seniors who travel or have other commitments.</t>
  </si>
  <si>
    <t>There is a range of paid employment opportunities for seniors.</t>
  </si>
  <si>
    <t>Older adults are fairly compensated for their work.</t>
  </si>
  <si>
    <t>Seniors with disabilities are accommodated in volunteer, civic or paid work.</t>
  </si>
  <si>
    <t>Transportation is available and accessible to older adults who want to participate in volunteer, civic or paid opportunities.</t>
  </si>
  <si>
    <t>Older adults are encouraged to volunteer and remain engaged in the community by providing them with flexible and accessible opportunities.</t>
  </si>
  <si>
    <t>Individuals are approached personally to participate in volunteer activities.</t>
  </si>
  <si>
    <t>Older adults expected to use newer technologies in paid, civic or volunteer work are provided with appropriate training.</t>
  </si>
  <si>
    <t>Older adults are acknowledged for their contributions in volunteer, civic and paid work.</t>
  </si>
  <si>
    <t>Older adults are well represented on councils, boards and committees.</t>
  </si>
  <si>
    <t>Community Support and Health Services</t>
  </si>
  <si>
    <t>Physicians are available in the community.</t>
  </si>
  <si>
    <t>Public health nurses are available at health centres and to conduct home visits.</t>
  </si>
  <si>
    <t>Specialists (including gerontologists) conduct assessments on a regular basis in the community and arrange follow-up with primary care physicians.</t>
  </si>
  <si>
    <t>Affordable and available health and home services are in place and include health, personal care and housekeeping.</t>
  </si>
  <si>
    <t>Home supports are available in a timely manner.</t>
  </si>
  <si>
    <t>Affordable meal programs are available to all seniors in the community, regardless of their health status.</t>
  </si>
  <si>
    <t>Delivery services (groceries, medicines, etc.) or escorted shopping services are available to seniors.</t>
  </si>
  <si>
    <t>Delivery of services is well-coordinated (e.g., through a “cluster of care” model).</t>
  </si>
  <si>
    <t>Health assessments are conducted during home visits.</t>
  </si>
  <si>
    <t>Health care facilities include clusters of services (e.g., doctors, podiatrists, occupational therapists, pharmacists), providing “one stop” health or wellness services.</t>
  </si>
  <si>
    <t>Affordable palliative care services are available in the community.</t>
  </si>
  <si>
    <t>Specialty services are available in the community, including mental health services, mammogram and diabetes clinics, and cancer care outreach.</t>
  </si>
  <si>
    <t>Medical equipment (including medical alerts) is available through a loan program, at no cost to seniors.</t>
  </si>
  <si>
    <t>Caregivers are “given a break” from their responsibilities through programs such as home support and seniors daycare programs.</t>
  </si>
  <si>
    <t>Education programs on elder care and similar available services are provided to families who are, or will be, caring for an older adult.</t>
  </si>
  <si>
    <t>Older adults are kept well-informed, through a variety of media, of the services that they may be entitled to and how they are accessed.</t>
  </si>
  <si>
    <t>A speaker series provides information to seniors on a range of health and wellness topics.</t>
  </si>
  <si>
    <t>Q3 Thinking about your mobility, including using any aids or equipment such as wheelchairs, frames, sticks:</t>
  </si>
  <si>
    <t>these tasks are very easy for me; I have no real difficulty in carrying out these tasks; I find some of these tasks difficult, but I manage to do them on my own; many of these tasks are difficult, and I need help to do them; I cannot do these tasks by myself at all</t>
  </si>
  <si>
    <t>very happy; generally happy; neither happy nor unhappy; generally unhappy; very unhappy</t>
  </si>
  <si>
    <t>my role in the family is unaffected by my health; there are some parts of my family role I cannot carry out; there are many parts of my family role I cannot carry out; I cannot carry out any part of my family role</t>
  </si>
  <si>
    <t>my role in the community is unaffected by my health; there are some parts of my community role I cannot carry out; there are many parts of my community role I cannot carry out; I cannot carry out any part of my community role</t>
  </si>
  <si>
    <t>never; occasionally; sometimes; often; all the time</t>
  </si>
  <si>
    <t>never; rarely; some of the time; usually; nearly all the time</t>
  </si>
  <si>
    <t>always full of energy; usually full of energy; occasionally energetic; usually tired and lacking energy; always tired and lacking energy</t>
  </si>
  <si>
    <t>always; mostly; sometimes; only occationally; never</t>
  </si>
  <si>
    <t>completely; mostly; partly; very little; not at all</t>
  </si>
  <si>
    <t>very rarely; less than once a week; three to four times a week; most of the time</t>
  </si>
  <si>
    <t>none at all; I have moderate pain; I suffer from severe pain; I suffer unbearable pain</t>
  </si>
  <si>
    <t>never; rarely; sometimes; often; always</t>
  </si>
  <si>
    <t>I have excellent hearing; I hear normally; I have some difficulty hearing or I do not hear clearly. I have trouble hearing softly-spoken people or when there is background noise; I have difficulty hearing things clearly. Often I do not understand what is said. I usually do not take part in conversations because I cannot hear what is said; I hear very little indeed. I cannot fully understand loud voices speaking directly to me; I am completely deaf</t>
  </si>
  <si>
    <t>Q1 How much help do you need with jobs around the house (e.g., preparing food, cleaning the house or gardening)?</t>
  </si>
  <si>
    <t>Q2 Thinking about how easy or difficult it is for you to get around by yourself outside your house (e.g., shopping, visiting)</t>
  </si>
  <si>
    <t>Q4 Thinking about washing yourself, toileting, dressing, eating or looking after your appearance</t>
  </si>
  <si>
    <t>Q5 How content are you with your life?</t>
  </si>
  <si>
    <t>Q6 How enthusiastic do you feel?</t>
  </si>
  <si>
    <t>Q7 How often do you feel happy?</t>
  </si>
  <si>
    <t>Q8 How often do you feel pleasure?</t>
  </si>
  <si>
    <t>Q9 How often do you feel depressed?</t>
  </si>
  <si>
    <t>Q10 How often do you have trouble sleeping?</t>
  </si>
  <si>
    <t>Q11 How often do you feel angry?</t>
  </si>
  <si>
    <t>Q12 Do you ever feel like hurting yourself?</t>
  </si>
  <si>
    <t>Q13 How often did you feel in despair over the last seven days?</t>
  </si>
  <si>
    <t>Q14 And still thinking about the last seven days, how often did you feel worried:</t>
  </si>
  <si>
    <t>Q15 How often do you feel sad?</t>
  </si>
  <si>
    <t>Q17 Thinking about how much energy you have to do the things you want to do:</t>
  </si>
  <si>
    <t>Q18 How often do you feel in control of your life?</t>
  </si>
  <si>
    <t>Q19 How much do you feel you can cope with life’s problems?</t>
  </si>
  <si>
    <t>Q20 How much do you enjoy your close relationships (family and friends)?</t>
  </si>
  <si>
    <t>Q21 Your close relationships (family and friends) are:</t>
  </si>
  <si>
    <t>Q22 How often do you feel socially isolated?</t>
  </si>
  <si>
    <t>Q23 How often do you feel socially excluded or left out?</t>
  </si>
  <si>
    <t>Q24 Your close and intimate relationships (including any sexual relationships) make you:</t>
  </si>
  <si>
    <t>Q25 Thinking about your health and your relationship with your family:</t>
  </si>
  <si>
    <t>Q 26 Thinking about your health and your role in your community (that is to say neighbourhood, sporting, work, church or cultural groups):</t>
  </si>
  <si>
    <t>Q27 How much of a burden do you feel you are to other people?</t>
  </si>
  <si>
    <t>Q28 How often do you feel worthless?</t>
  </si>
  <si>
    <t>Q29 How much confidence do you have in yourself?</t>
  </si>
  <si>
    <t>Q31 How much pain or discomfort do you experience:</t>
  </si>
  <si>
    <t>Q32 How often does pain interfere with your usual activities?</t>
  </si>
  <si>
    <t>Q33 Thinking about your vision (using your glasses or contact lenses if needed):</t>
  </si>
  <si>
    <t>Q34 Thinking about your hearing (using your hearing aid if needed):</t>
  </si>
  <si>
    <t>Q35 When you communicate with others, e.g. by talking, listening, writing or signing:</t>
  </si>
  <si>
    <t>getting around is enjoyable and easy; I have no difficulty getting around outside my house; a little difficulty; moderate difficulty; a lot of difficulty; I cannot get around unless somebody is there to help me</t>
  </si>
  <si>
    <t>Q30 Thinking about how often you experience serious pain: I experience</t>
  </si>
  <si>
    <t>Complete confidence; A lot; A moderate amount; A little; None at all</t>
  </si>
  <si>
    <t>Q16 When you think about whether you are calm and tranquil or agitated: I am</t>
  </si>
  <si>
    <t>always calm and tranquil; usually calm and tranquil; sometimes calm and tranquil, sometimes agitated; usually agitated; always agitated</t>
  </si>
  <si>
    <t>very satisfying; satisfying; neither satisfying nor dissatisfying; dissatisfying; unpleasant; very unpleasant</t>
  </si>
  <si>
    <t>I have no trouble speaking to them or understanding what they are saying; I have some difficulty being understood by people who do not know me. I have no trouble understanding what others are saying to me; I am understood only by people who know me well. I have great trouble understanding what others are saying to me;  I cannot adequately communicate with others</t>
  </si>
  <si>
    <t>never; almost never; sometimes; often; all the time</t>
  </si>
  <si>
    <t>never; almost never; sometimes; usually; always</t>
  </si>
  <si>
    <t>I am very mobile; I have no difficulty with mobility; I have some difficulty with mobility (for example, going uphill); I have difficulty with mobility. I can go short distances only; I have a lot of difficulty with mobility. I need someone to help me; I am bedridden</t>
  </si>
  <si>
    <t>extremely; very; somewhat; not much; not at all</t>
  </si>
  <si>
    <t>all the time; mostly; sometimes; almost never; never</t>
  </si>
  <si>
    <t>immensly; a lot; a little; not much; I hate it</t>
  </si>
  <si>
    <t>Not at all; A little; A moderate amount; A lot; totally</t>
  </si>
  <si>
    <t>extremely; mainly; moderately; slightly; not at all</t>
  </si>
  <si>
    <t>I have excellent sight; I see normally; I have some difficulty focusing on things, or I do not see them sharply. E.g. small print, a newspaper or seeing objects in the distance; I have a lot of difficulty seeing things. My vision is blurred. I can see just enough to get by with; I only see general shapes. I need a guide to move around; I am completely blind</t>
  </si>
  <si>
    <t>I can do all these tasks very quickly and efficiently without any help; I can do these tasks relatively easily without help; I can do these tasks only very slowly without help; I cannot do most of these tasks unless I have help; I can do none of these tasks by myself</t>
  </si>
  <si>
    <t>never; almost never; sometimes; often; very often; all the time</t>
  </si>
  <si>
    <t>F1.2 (F1.2.1)* Do you worry about your pain or discomfort?</t>
  </si>
  <si>
    <t>1 - not at all; 2 - a little; 3 - a moderate amount; 4 - very much; 5 - an extreme amount</t>
  </si>
  <si>
    <t>F1.3 (F1.2.3) How difficult is it for you to handle any pain or discomfort?</t>
  </si>
  <si>
    <t>1 - not at all; 2 - slightly; 3 - moderately; 4 - very; 5 - extremely</t>
  </si>
  <si>
    <t>F1.4 (F1.2.5) To what extent do you feel that (physical) pain prevents you from doing what you need to do?</t>
  </si>
  <si>
    <t>F2.2(F2.1.3) How easily do you get tired?</t>
  </si>
  <si>
    <t>F2.4 (F2.2.4) How much are you bothered by fatigue?</t>
  </si>
  <si>
    <t>F3.2 (F4.1.3) Do you have any difficulties with sleeping?</t>
  </si>
  <si>
    <t>F3.4 (F4.2.3) How much do any sleep problems worry you?</t>
  </si>
  <si>
    <t>F4.1 (F6.1.2) How much do you enjoy life?</t>
  </si>
  <si>
    <t>F4.3 (F6.1.4) How positive do you feel about the future?</t>
  </si>
  <si>
    <t>F4.4 (F6.1.6) How much do you experience positive feelings in your life?</t>
  </si>
  <si>
    <t>F5.3 (F7.1.6) How well are you able to concentrate?</t>
  </si>
  <si>
    <t>1 - not at all; 2 - slightly; 3 - moderately; 4 - very well; 5 - extremely</t>
  </si>
  <si>
    <t>F6.1 (F8.1.1) How much do you value yourself?</t>
  </si>
  <si>
    <t>F6.2 (F8.1.3) How much confidence do you have in yourself?</t>
  </si>
  <si>
    <t>F7.2 (F9.1.3) Do you feel inhibited by your looks?</t>
  </si>
  <si>
    <t>1 - not at all; 2 - slightly; 3 - moderately; 4 - very much; 5 - extremely</t>
  </si>
  <si>
    <t>F7.3 (F9.1.4) Is there any part of your appearance which makes you feel uncomfortable?</t>
  </si>
  <si>
    <t>1 - not at all; 2 - slightly; 3 - moderately; 4 - very much; 5 - an extreme amount</t>
  </si>
  <si>
    <t>F8.2 (F10.1.3) How worried do you feel?</t>
  </si>
  <si>
    <t>F8.3 (F10.2.2) How much do any feelings of sadness or depression interfere with your everyday functioning?</t>
  </si>
  <si>
    <t>F8.4 (F10.2.3) How much do any feelings of depression bother you?</t>
  </si>
  <si>
    <t>F10.2 (F12.1.3)To what extent do you have difficulty in performing your routine activities?</t>
  </si>
  <si>
    <t>F10.4 (F12.2.4)How much are you bothered by any limitations in performing everyday living activities?</t>
  </si>
  <si>
    <t>F11.2 (F13.1.3)How much do you need any medication to function in your daily life?</t>
  </si>
  <si>
    <t>F11.3 (F13.1.4)How much do you need any medical treatment to function in your daily life?</t>
  </si>
  <si>
    <t>F11.4(F13.2.2) To what extent does your quality of life depend on the use of medical substances or medical aids?</t>
  </si>
  <si>
    <t>F13.1(F17.1.3)How alone do you feel in your life?</t>
  </si>
  <si>
    <t>F15.2 (F3.1.2) How well are your sexual needs fulfilled?</t>
  </si>
  <si>
    <t>F15.4 (F3.2.3) Are you bothered by any difficulties in your sex life?</t>
  </si>
  <si>
    <t>F16.1(F20.1.2)How safe do you feel in your daily life?</t>
  </si>
  <si>
    <t>F16.2(F20.1.3)Do you feel you are living in a safe and secure environment?</t>
  </si>
  <si>
    <t>F16.3(F20.2.2)How much do you worry about your safety and security?</t>
  </si>
  <si>
    <t>*F17.1(F21.1.1)How comfortable is the place where you live?</t>
  </si>
  <si>
    <t>F17.4(F21.2.4)How much do you like it where you live?</t>
  </si>
  <si>
    <t>F18.2(F23.1.5)Do you have financial difficulties?</t>
  </si>
  <si>
    <t>F18.4(F23.2.4)How much do you worry about money?</t>
  </si>
  <si>
    <t>F19.1(F24.1.1)How easily are you able to get good medical care?</t>
  </si>
  <si>
    <t>F21.3(F26.2.2)How much do you enjoy your free time?</t>
  </si>
  <si>
    <t>*F22.1(F27.1.2)How healthy is your physical environment?</t>
  </si>
  <si>
    <t>F22.2(F27.2.4)How concerned are you with the noise in the area you live in?</t>
  </si>
  <si>
    <t>F23.2(F28.1.4)To what extent do you have problems with transport?</t>
  </si>
  <si>
    <t>F23.4(F28.2.3)How much do difficulties with transport restrict your life?</t>
  </si>
  <si>
    <t>F2.1(F2.1.1) Do you have enough energy for everyday life?</t>
  </si>
  <si>
    <t>1 - not at all; 2 - a little; 3 - moderately; 4 - mostly; 5 - completely</t>
  </si>
  <si>
    <t>F7.1(F9.1.2) Are you able to accept your bodily appearance?</t>
  </si>
  <si>
    <t>F10.1(F12.1.1)To what extent are you able to carry out your daily activities?</t>
  </si>
  <si>
    <t>F11.1(F13.1.1)How dependent are you on medications?</t>
  </si>
  <si>
    <t>F14.1(F18.1.2)Do you get the kind of support from others that you need?</t>
  </si>
  <si>
    <t>F14.2(F18.1.5)To what extent can you count on your friends when you need them?</t>
  </si>
  <si>
    <t>F17.2(F21.1.2)To what degree does the quality of your home meet your needs?</t>
  </si>
  <si>
    <t>F18.1(F23.1.1)Have you enough money to meet your needs?</t>
  </si>
  <si>
    <t>F20.1(F25.1.1)How available to you is the information that you need in your day-to-day life?</t>
  </si>
  <si>
    <t>F20.2(F25.1.2)To what extent do you have opportunities for acquiring the information that you feel you need?</t>
  </si>
  <si>
    <t>F21.1(F26.1.2)To what extent do you have the opportunity for leisure activities?</t>
  </si>
  <si>
    <t>F21.2(F26.1.3)How much are you able to relax and enjoy yourself?</t>
  </si>
  <si>
    <t>F23.1(F28.1.2)To what extent do you have adequate means of transport?</t>
  </si>
  <si>
    <t>G2 (G2.1) How satisfied are you with the quality of your life?</t>
  </si>
  <si>
    <t>1 - very dissatisfied; 2 - dissatisfied; 3 - neither satisfied nor dissatisfied; 4 - satisfied; 5 - very satisfied</t>
  </si>
  <si>
    <t>G3 (G2.2) In general, how satisfied are you with your life?</t>
  </si>
  <si>
    <t>G4 (G2.3) How satisfied are you with your health?</t>
  </si>
  <si>
    <t>F2.3 (F2.2.1) How satisfied are you with the energy that you have?</t>
  </si>
  <si>
    <t>F3.3(F4.2.2) How satisfied are you with your sleep?</t>
  </si>
  <si>
    <t>F5.2 (F7.2.1) How satisfied are you with your ability to learn new information?</t>
  </si>
  <si>
    <t>F5.4 (F7.2.3) How satisfied are you with your ability to make decisions?</t>
  </si>
  <si>
    <t>F6.3(F8.2.1) How satisfied are you with yourself?</t>
  </si>
  <si>
    <t>F6.4(F8.2.2) How satisfied are you with your abilities?</t>
  </si>
  <si>
    <t>F7.4(F9.2.3) How satisfied are you with the way your body looks?</t>
  </si>
  <si>
    <t>F10.3(F12.2.3)How satisfied are you with your ability to perform your daily living activities?</t>
  </si>
  <si>
    <t>F13.3(F17.2.3)How satisfied are you with your personal relationships?</t>
  </si>
  <si>
    <t>F15.3(F3.2.1) How satisfied are you with your sex life?</t>
  </si>
  <si>
    <t>F14.3(F18.2.2)How satisfied are you with the support you get from your family?</t>
  </si>
  <si>
    <t>F14.4(F18.2.5)How satisfied are you with the support you get from your friends?</t>
  </si>
  <si>
    <t>F13.4(F19.2.1)How satisfied are you with your ability to provide for or support others?</t>
  </si>
  <si>
    <t>F16.4(F20.2.3)How satisfied are you with your physical safety and security?</t>
  </si>
  <si>
    <t>F17.3(F21.2.2)How satisfied are you with the conditions of your living place?</t>
  </si>
  <si>
    <t>F18.3(F23.2.3)How satisfied are you with your financial situation?</t>
  </si>
  <si>
    <t>F19.3(F24.2.1)How satisfied are you with your access to health services?</t>
  </si>
  <si>
    <t>F19.4(F24.2.5)How satisfied are you with the social care services?</t>
  </si>
  <si>
    <t>F20.3(F25.2.1)How satisfied are you with your opportunities for acquiring new skills?</t>
  </si>
  <si>
    <t>F20.4(F25.2.2)How satisfied are you with your opportunities to learn new information?</t>
  </si>
  <si>
    <t>F21.4(F26.2.3)How satisfied are you with the way you spend your spare time?</t>
  </si>
  <si>
    <t>F22.3(F27.2.1)How satisfied are you with your physical environment (e.g. pollution, climate, noise, attractiveness)?</t>
  </si>
  <si>
    <t>F22.4(F27.2.3)How satisfied are you with the climate of the place where you live?</t>
  </si>
  <si>
    <t>F23.3(F28.2.2)How satisfied are you with your transport?</t>
  </si>
  <si>
    <t>F13.2(F17.2.1)Do you feel happy about your relationship with your family members?</t>
  </si>
  <si>
    <t>1 - very unhappy; 2 - unhappy; 3 - neither happy nor unhappy; 4 - happy; 5 - very happy</t>
  </si>
  <si>
    <t>G1(G1.1) How would you rate your quality of life?</t>
  </si>
  <si>
    <t>1 - very poor; 2 - poor; 3 - neither poor nor good; 4 - good; 5 - very good</t>
  </si>
  <si>
    <t>F15.1(F3.1.1) How would you rate your sex life?</t>
  </si>
  <si>
    <t>F3.1(F4.1.1) How well do you sleep?</t>
  </si>
  <si>
    <t>F5.1(F7.1.3) How would you rate your memory?</t>
  </si>
  <si>
    <t>F19.2(F24.1.5)How would you rate the quality of social services available to you?</t>
  </si>
  <si>
    <t>F1.1 (F1.1.1) How often do you suffer (physical) pain?</t>
  </si>
  <si>
    <t>1 - never; 2 - seldom; 3 - quite often; 4 - very often; 5 - always</t>
  </si>
  <si>
    <t>F4.2 (F6.1.3) Do you generally feel content?</t>
  </si>
  <si>
    <t>F8.1 (F10.1.2) How often do you have negative feelings, such as blue mood, despair, anxiety, depression?</t>
  </si>
  <si>
    <t>F12.1 (F16.1.1)Are you able to work?</t>
  </si>
  <si>
    <t>F12.2 (F16.1.2)Do you feel able to carry out your duties?</t>
  </si>
  <si>
    <t>F12.4(F16.2.1)How satisfied are you with your capacity for work?</t>
  </si>
  <si>
    <t>F12.3(F16.1.3)How would you rate your ability to work?</t>
  </si>
  <si>
    <t>F9.1(F11.1.1) How well are you able to get around?</t>
  </si>
  <si>
    <t>F9.3(F11.2.2) How much do any difficulties in mobility bother you?</t>
  </si>
  <si>
    <t>F9.4(F11.2.3) To what extent do any difficulties in movement affect your way of life?</t>
  </si>
  <si>
    <t>F9.2(F11.2.1) How satisfied are you with your ability to move around?</t>
  </si>
  <si>
    <t>F24.1(F29.1.1)Do your personal beliefs give meaning to your life?</t>
  </si>
  <si>
    <t>F24.2(F29.1.3)To what extent do you feel your life to be meaningful?</t>
  </si>
  <si>
    <t>F24.3(F29.2.2)To what extent do your personal beliefs give you the strength to face difficulties?</t>
  </si>
  <si>
    <t>F24.4(F29.2.3)To what extent do your personal beliefs help you to understand difficulties in life?</t>
  </si>
  <si>
    <t>1 - not at all; 2 - a little; 3 - a moderate amount; 4 -very much; 5 -an extreme amount</t>
  </si>
  <si>
    <t>1. (F25.1) To what extent do impairments to your senses (e.g. hearing, vision, taste, smell, touch) affect your daily life?</t>
  </si>
  <si>
    <t>2. (F25.3) To what extent does loss of for example, hearing, vision, taste, smell or touch affect your ability to participate in activities?</t>
  </si>
  <si>
    <t>3. (F26.1) How much freedom do you have to make your own decisions?</t>
  </si>
  <si>
    <t>4. (F26.2) To what extent do you feel in control of your future?</t>
  </si>
  <si>
    <t>5. (F26.4) How much do you feel that the people around you are respectful of your freedom?</t>
  </si>
  <si>
    <t>6. (F29.2) How concerned are you about the way in which you will die?</t>
  </si>
  <si>
    <t>7. (F29.3) How much are you afraid of not being able to control your death?</t>
  </si>
  <si>
    <t>8. (F29.4) How scared are you of dying?</t>
  </si>
  <si>
    <t>9. (F29.5) How much do you fear being in pain before you die?</t>
  </si>
  <si>
    <t>10. (F25.4) To what extent do problems with your sensory functioning (e.g. hearing, vision, taste, smell, touch) affect your ability to interact with others?</t>
  </si>
  <si>
    <t>1 - not at all; 2 - a little; 3 - moderately; 4 - mostly; 5 -completely</t>
  </si>
  <si>
    <t>11. (F26.3) To what extent are you able to do the things you’d like to do?</t>
  </si>
  <si>
    <t>12. (F27.3) To what extent are you satisfied with your opportunities to continue achieving in life?</t>
  </si>
  <si>
    <t>13. (F27.4) How much do you feel that you have received the recognition you deserve in life?</t>
  </si>
  <si>
    <t>14. (F28.4) To what extent do you feel that you have enough to do each day?</t>
  </si>
  <si>
    <t>15. (F27.5) How satisfied are you with what you have achieved in life?</t>
  </si>
  <si>
    <t>16. (F28.1) How satisfied are you with the way you use your time?</t>
  </si>
  <si>
    <t>17. (F28.2) How satisfied are you with your level of activity?</t>
  </si>
  <si>
    <t>18. (F28.7) How satisfied are you with your opportunity to participate in community activities?</t>
  </si>
  <si>
    <t>19. (F27.1) How happy are you with the things you are able to look forward to?</t>
  </si>
  <si>
    <t>20. (F25.2) How would you rate your sensory functioning (e.g. hearing, vision, taste, smell, touch)?</t>
  </si>
  <si>
    <t>21. (F30.2) To what extent do you feel a sense of companionship in your life?</t>
  </si>
  <si>
    <t>22. (F30.3) To what extent do you experience love in your life?</t>
  </si>
  <si>
    <t>23. (F30.4) To what extent do you have opportunities to love?</t>
  </si>
  <si>
    <t>24. (F30.7) To what extent do you have opportunities to be loved?</t>
  </si>
  <si>
    <t>McConaughy, P &amp; Palmer, R. (2007). Michigan Community for a Lifetime: Elder Friendly Community – Assessment. Michigan Commission on Services to the Aging: Michigan</t>
  </si>
  <si>
    <t>1. Does your community have a walkability plan?</t>
  </si>
  <si>
    <t>2. Does your community have an inventory of existing sidewalk locations and conditions?</t>
  </si>
  <si>
    <t>3. Reviewing the existing sidewalk locations and conditions against known high pedestrian traffic areas:</t>
  </si>
  <si>
    <t>3a. Are the sidewalks in the known high pedestrian areas complete?</t>
  </si>
  <si>
    <t>none, some, half, most</t>
  </si>
  <si>
    <t>3b. Identify gaps in the sidewalk system in known high pedestrian areas:</t>
  </si>
  <si>
    <t>3c. To what extent are the sidewalks in known high pedestrian areas in good condition?</t>
  </si>
  <si>
    <t>3d. Identify existing condition problems in known high pedestrian areas:</t>
  </si>
  <si>
    <t>3e. Are there multiple known high pedestrian areas that could be linked with additions to the sidewalk system?</t>
  </si>
  <si>
    <t>3f. Are there places pedestrians would like to walk if there were sidewalks available?</t>
  </si>
  <si>
    <t>&gt; Identify the links:</t>
  </si>
  <si>
    <t xml:space="preserve">3g. To what extent do sidewalks have curb cuts at intersections? </t>
  </si>
  <si>
    <t>&gt; Identify the places:</t>
  </si>
  <si>
    <t>&gt; Which intersections need curb cuts?</t>
  </si>
  <si>
    <t>3h. Are all new or improved sidewalks required to be ADA compliant?</t>
  </si>
  <si>
    <t>3i. Are residential facilities targeted to seniors required to have sidewalks?</t>
  </si>
  <si>
    <t>3j. Are residential facilities targeted to seniors required to be built in locations where walkability is easy?</t>
  </si>
  <si>
    <t>3k. During road and sidewalk repair, are physical accommodations and signs used to keep pedestrians safe?</t>
  </si>
  <si>
    <t>3l. To what extent are sidewalk obstructions that would interfere with walking or wheel chair use, such as signs, vending machines and trash receptacles, placed out of the path of pedestrians?</t>
  </si>
  <si>
    <t>4. To what extent can major streets in known high pedestrian areas be crossed easily and safely?</t>
  </si>
  <si>
    <t>4a. Which streets are cause for concern?</t>
  </si>
  <si>
    <t>4b. To what extent are traffic light times long enough for seniors to cross?</t>
  </si>
  <si>
    <t>&gt; Which lights need to be adjusted?</t>
  </si>
  <si>
    <t>4c. To what extent are there safety islands on extra wide street crossings?</t>
  </si>
  <si>
    <t>none, some, half, most, not applicable</t>
  </si>
  <si>
    <t>&gt; Where would safety islands make sense?</t>
  </si>
  <si>
    <t>4d. To what extent are crosswalks marked?</t>
  </si>
  <si>
    <t>&gt; What crosswalks in known high pedestrian areas are not marked?</t>
  </si>
  <si>
    <t>4e. Is the speed limit appropriate?</t>
  </si>
  <si>
    <t>&gt; Identify streets where cars travel too fast:</t>
  </si>
  <si>
    <t>4f. To what extent is the speed limit enforced?</t>
  </si>
  <si>
    <t>regularly, occasionally, seldom</t>
  </si>
  <si>
    <t>&gt; What steps would be needed to increase enforcement?</t>
  </si>
  <si>
    <t>4g. Are there mid-block crosswalks or pedestrian traffic signals on long streets with no intersections?</t>
  </si>
  <si>
    <t>yes, no, not applicable</t>
  </si>
  <si>
    <t>yes, no</t>
  </si>
  <si>
    <t>&gt; Identify any needed mid-block crosswalks or pedestrian traffic signals needed:</t>
  </si>
  <si>
    <t>5. Are there “pedestrian routes” identified between major residential areas and typical destinations?</t>
  </si>
  <si>
    <t>&gt; If No, create a map identifying known pedestrian routes.</t>
  </si>
  <si>
    <t>5a. To what extent are benches provided at regular intervals along “pedestrian routes” to allow people to rest?</t>
  </si>
  <si>
    <t>&gt; Where would benches be helpful for seniors?</t>
  </si>
  <si>
    <t>5b. Is there a community plan for planting trees for shade along pedestrian routes?</t>
  </si>
  <si>
    <t>&gt; If No, who could take responsibility for creating a plan?</t>
  </si>
  <si>
    <t>6. To what extent is there adequate lighting along sidewalks for pedestrians to be and feel safe?</t>
  </si>
  <si>
    <t>&gt; Where is lighting limited?</t>
  </si>
  <si>
    <t>7a. To what extent are sidewalks placed far enough back from roadways to allow space for snow storage?</t>
  </si>
  <si>
    <t>7b. Does the community require new and improved sidewalks be placed far enough back from roadways to allow space for snow storage?</t>
  </si>
  <si>
    <t>7c. Does the community have a sidewalk snow removal ordinance?</t>
  </si>
  <si>
    <t>7d. Is it enforced?</t>
  </si>
  <si>
    <t>7e. To what extent are locations where indoor walking can take place – schools and colleges/Universities, recreation centers, shopping malls – open for community walkers?</t>
  </si>
  <si>
    <t>none, some, half</t>
  </si>
  <si>
    <t>&gt; What locations are currently open or could be open:</t>
  </si>
  <si>
    <t>8. Abandoned railroad beds and/or utility corridors (where present) make excellent walking trails</t>
  </si>
  <si>
    <t>8a. To what extent have abandoned railroad beds and/or utility corridors in your community been converted to walking/bicycling trails?</t>
  </si>
  <si>
    <t>&gt; Identify any potential trail routes that exist:</t>
  </si>
  <si>
    <t>8b. How many miles of shared use paths and/or multi-use recreational trails are available in your community? (This does not include sidewalks.)</t>
  </si>
  <si>
    <t>miles:</t>
  </si>
  <si>
    <t>1. Has a local Community for a Lifetime Leadership Team been established or an existing Team taken responsibility for leadership of the Community for a Lifetime application process?</t>
  </si>
  <si>
    <t>&gt; If yes, who is the team leader?</t>
  </si>
  <si>
    <t>2. Are at least 25% of the Leadership Team seniors?</t>
  </si>
  <si>
    <t xml:space="preserve"> </t>
  </si>
  <si>
    <t>3. Does the Leadership Team have staff support to assist with meeting arrangements, Team notification, minutes, information gathering, and associated tasks?</t>
  </si>
  <si>
    <t>3a. If Yes, approximately how many hours a week?</t>
  </si>
  <si>
    <t>3b. If yes, please provide the following information about staff people:</t>
  </si>
  <si>
    <t>4. Has the governing body passed a resolution supporting the Community for a Lifetime process and the Community for a Lifetime Leadership Team?</t>
  </si>
  <si>
    <t>5. Has The Community for a Lifetime Leadership Team adopted an action plan for making Elder Friendly improvements?</t>
  </si>
  <si>
    <t>&gt; If Yes, please attach a copy of the plan.</t>
  </si>
  <si>
    <t>6. Does The community’s operating budget include funding to support improvements that support the Community for a Lifetime process?</t>
  </si>
  <si>
    <t>&gt; If Yes, please identify government unit and what the funding is for and the amount.</t>
  </si>
  <si>
    <t>7. Has the community passed a senior millage?</t>
  </si>
  <si>
    <t>&gt; Milage amount; Expiration; Major Uses</t>
  </si>
  <si>
    <t>8. Has the Community for a Lifetime Leadership Team established mechanisms for regular communication with the public?</t>
  </si>
  <si>
    <t>&gt; If Yes, please describe:</t>
  </si>
  <si>
    <t>9. Does the Community for a Lifetime Leadership Team provide regular opportunities for public input into their plans and actions?</t>
  </si>
  <si>
    <t>10. Does the community have a leadership development program for seniors that help them learn skills and tools that enable them to participate more effectively as leaders within the community?</t>
  </si>
  <si>
    <t>11. Is cell phone coverage available in all parts of the community?</t>
  </si>
  <si>
    <t>&gt; If No, describe the locations where cell phone coverage is not available: Describe plans for full coverage:</t>
  </si>
  <si>
    <t>12. Is Multi-channel television available in all parts of the community?</t>
  </si>
  <si>
    <t>&gt; If no, plans for full coverage:</t>
  </si>
  <si>
    <t>13. Is high-speed internet access available in all parts of the community?</t>
  </si>
  <si>
    <t>&gt; If No, plans for full coverage:</t>
  </si>
  <si>
    <t>14. Does the community have a web site, where important community information is posted, including information about the Community for a Lifetime project?</t>
  </si>
  <si>
    <t>If Yes, what is the address of the web site:</t>
  </si>
  <si>
    <t>15. Is Public Wireless Internet access (WiFi or WiMAX) available in the community?</t>
  </si>
  <si>
    <t>&gt; If Yes, describe the locations:</t>
  </si>
  <si>
    <t>16. Does the community have a home delivered meals program e.g. “Meals on Wheels?”</t>
  </si>
  <si>
    <t>17. Does the community have a directory of services available to seniors?</t>
  </si>
  <si>
    <t>&gt; If Yes, please include a copy with the application.</t>
  </si>
  <si>
    <t>18. Does the community have a central phone number that people can call when they need assistance but don’t know where to turn?</t>
  </si>
  <si>
    <t>18a. Is the number answered 24 hours a day/7 days a week?</t>
  </si>
  <si>
    <t>18b. Is the number promoted throughout the community?</t>
  </si>
  <si>
    <t>18c. Is there a process for follow-up with people who call to make sure they got connected with the appropriate group or organization?</t>
  </si>
  <si>
    <t>19. Does the utility company (or companies) serving your community have a program to notify a third party in case of impending utility shut-off?</t>
  </si>
  <si>
    <t>20. Does the community have a process for providing residents with assistance in emergency situations?</t>
  </si>
  <si>
    <t>&gt; If Yes, how many people were served in the last year?</t>
  </si>
  <si>
    <t>1. Are health fairs that provide information and screenings for seniors provided on a regular basis?</t>
  </si>
  <si>
    <t>2. Are health education programs presented on topics important to seniors?</t>
  </si>
  <si>
    <t>3. Do all senior centers and nutrition sites offer exercise programs on an on-going basis?</t>
  </si>
  <si>
    <t>4. Are low cost physical activity programs specifically designed for seniors easily accessible?</t>
  </si>
  <si>
    <t>5. Are preventative immunizations such as, influenza, pneumonia and various screenings such as, blood pressure, hearing, vision, PSA, bone density, mammogram available within the community?</t>
  </si>
  <si>
    <t>6. Are there programs available for seniors on:</t>
  </si>
  <si>
    <t>6a. depression?</t>
  </si>
  <si>
    <t>6b. grief and bereavement?</t>
  </si>
  <si>
    <t>6c. alcohol and substance abuse?</t>
  </si>
  <si>
    <t>7. Does your community have a hospital or medical center within 30 minutes of most people?</t>
  </si>
  <si>
    <t>&gt; If No, what is the distance to the nearest hospital or medical center? - If Yes, does it have an emergency room?</t>
  </si>
  <si>
    <t>8. Does the number of primary care physicians within 30 minutes of most residents equal or exceed the national average of 1,325 persons per physician (1,810 in rural areas) ?</t>
  </si>
  <si>
    <t>9. Are mental health counselors available within 30 minutes of most residents?</t>
  </si>
  <si>
    <t>10. Is there a minor emergency care center available within 30 minutes of most residents?</t>
  </si>
  <si>
    <t>11. Are there diagnostic services such as, x-ray, hearing, vision available within 30 minutes for most residents?</t>
  </si>
  <si>
    <t>12. Are Mobile medical services such as x-ray and blood drawing available to residents in the community?</t>
  </si>
  <si>
    <t>13. Are specialty treatment services such as dialysis, physical therapy, respiratory therapists and occupational therapy available within 30 minutes of most residents?</t>
  </si>
  <si>
    <t>14. Are accessible medical supply and oxygen supply vendors located/or deliver within the community?</t>
  </si>
  <si>
    <t>15. To what extent have emergency responders been trained to be sensitive to the needs of older adults?</t>
  </si>
  <si>
    <t>16. Does the community have a pharmacy that is accessible 24 hours a day/seven days a week?</t>
  </si>
  <si>
    <t>17. Does the pharmacy deliver?</t>
  </si>
  <si>
    <t>18. Are home health care services available with no waiting list?</t>
  </si>
  <si>
    <t>19. Is hospice care available within thirty minutes of most residents?</t>
  </si>
  <si>
    <t>20. Is there one dentist per 2500 people within 30 minutes of most people in your community?</t>
  </si>
  <si>
    <t>21. Are there doctors who are particularly responsive to the needs of seniors?</t>
  </si>
  <si>
    <t>22. Are there dentists who are particularly responsive to the needs of seniors?</t>
  </si>
  <si>
    <t>23. Are caregiver education and support groups available?</t>
  </si>
  <si>
    <t>24. Is there a system in place to inform caregivers about available support services?</t>
  </si>
  <si>
    <t>25. Does the religious community support and participate in the senior care network?</t>
  </si>
  <si>
    <t>1. To what extent would seniors say they feel safe living in your community?</t>
  </si>
  <si>
    <t>2. Do law enforcement employees receive training on how to be sensitive to the changing needs of seniors as they age?</t>
  </si>
  <si>
    <t>3. Is law enforcement is visible in the community?</t>
  </si>
  <si>
    <t>4. Does your community have a “neighborhood watch” program?</t>
  </si>
  <si>
    <t>&gt; Are there neighborhoods where it is needed and not available?</t>
  </si>
  <si>
    <t>5. To what extent do fire department employees receive training on how to be sensitive to the needs of seniors?</t>
  </si>
  <si>
    <t>6. Is there a system or procedures in place to evaluate the factors behind pedestrian and bicycle injuries caused by crashes with motor vehicles and to recommend needed safety improvements?</t>
  </si>
  <si>
    <t>&gt; Please identify the most recent improvement made as a result of this system:</t>
  </si>
  <si>
    <t>7. Do local papers in your community stop delivery for short periods of time while people are away?</t>
  </si>
  <si>
    <t>8. Does law enforcement offer a service for checking on residences when owners are gone for extended periods?</t>
  </si>
  <si>
    <t>9. Is the criminal justice system in your community, in cooperation with the Department of Human Services, actively identifying and prosecuting cases of elder abuse?</t>
  </si>
  <si>
    <t>10. Is a service for checking up on seniors living alone by phone available?</t>
  </si>
  <si>
    <t>11. Is there a formal program in your community for educating seniors about, and protecting them from, fraud?</t>
  </si>
  <si>
    <t>12. To what extent do people who provide services to seniors have criminal background checks?</t>
  </si>
  <si>
    <t>13. Is there a “Mail Carrier Alert”/Gatekeeper type program in your community?</t>
  </si>
  <si>
    <t>14. Does your police department or other appropriate agency have a program to educate the public about personal safety and security?</t>
  </si>
  <si>
    <t>15. Will the police department or other agency in your community do in-home safety checks?</t>
  </si>
  <si>
    <t>16. Are smoke detectors and batteries offered free for seniors, including installation if needed?</t>
  </si>
  <si>
    <t>17. Is there a “911” type system for reporting emergencies?</t>
  </si>
  <si>
    <t>18. Are emergency cell phones provided to seniors who need them?</t>
  </si>
  <si>
    <t>19. Are driver re-training courses available?</t>
  </si>
  <si>
    <t>20. To what extent are there street signs at major intersections in your community?</t>
  </si>
  <si>
    <t>21. To what extent are street signs large and easy to read?</t>
  </si>
  <si>
    <t>22. To what extent can street signs be read in the dark?</t>
  </si>
  <si>
    <t>23. To what extent do the parking lots and parking structures in your community have adequate, clear and well-marked location signs?</t>
  </si>
  <si>
    <t>24. To what extent are parking lots and parking structures well lit?</t>
  </si>
  <si>
    <t>1. Has your community completed a Community Housing Assessment in the past three years?</t>
  </si>
  <si>
    <t>&gt; If Yes, please attach a copy to your application.</t>
  </si>
  <si>
    <t>2. If yes, does it project future housing needs for various populations based on anticipated changes in your community population?</t>
  </si>
  <si>
    <t>3. Based on your Community Housing Assessment (or by other means – please describe), what kinds of housing needs to be developed to meet the future needs of seniors in your community?</t>
  </si>
  <si>
    <t>Single-family; Senior living center; Multi-family; Mobile/Modular Homes; Assisted living Condominiums; Nursing home Add-on Apartments; Nursing home with dementia care; Other</t>
  </si>
  <si>
    <t>4. What is the extent to which the building code incorporates the concept of “universal design”?</t>
  </si>
  <si>
    <t>not at all, minimally, somewhat, entirely</t>
  </si>
  <si>
    <t>5. Does the community’s zoning ordinance restrict the housing options available to seniors?</t>
  </si>
  <si>
    <t>5a. If yes, list the types of housing restrictions caused by your zoning ordinance: (e.g.: no accessory apartments restrict building density, restrict in-fill development.)</t>
  </si>
  <si>
    <t>6. Do community regulations (e.g. municipal codes, ordinances, and association bylaws) restrict or prevent housing modifications that older adults need to accommodate their changing physical, mobility and safety needs?</t>
  </si>
  <si>
    <t>7. Do community regulations restrict:</t>
  </si>
  <si>
    <t>7a. Unrelated persons living together in the same unit?</t>
  </si>
  <si>
    <t>7b. Dwelling unit size/square feet per occupant?</t>
  </si>
  <si>
    <t>7c. Construction of wheelchair ramps?</t>
  </si>
  <si>
    <t>7d. Doorway size of at least 32” wide with swing clear hinges?</t>
  </si>
  <si>
    <t>7e. Location of electrical outlets 18” – 48” above the floor?</t>
  </si>
  <si>
    <t>7f. Hallway widths at least 42”?</t>
  </si>
  <si>
    <t>8. Do community regulations permit mixed land use? (This means that retail establishments and community services can be placed within walking distance of residential areas)</t>
  </si>
  <si>
    <t>9. Do community regulations permit cluster zoning? (This means developers can design neighborhoods that group houses closer together as long as a portion of the development is preserved as open space)</t>
  </si>
  <si>
    <t>10. Must energy efficiency standards be met in all building and remodeling?</t>
  </si>
  <si>
    <t>11. Would most seniors in your community say their housing expenses are manageable?</t>
  </si>
  <si>
    <t>&gt; What specific concerns about cost would they express?</t>
  </si>
  <si>
    <t>12. Does cost limit the housing options of seniors in your community?</t>
  </si>
  <si>
    <t>&gt; (Is this true for different housing options people have at different ages?)</t>
  </si>
  <si>
    <t>13. Are seniors in your community who might need services aware of assistance programs for utilities or other expenses related to housing?</t>
  </si>
  <si>
    <t>1. Is there an adequate number of licensed contractors who do interior and exterior modifications to homes to accommodate the changing needs of seniors? (e.g.: grab bars, ramps, door handles and locks, thresholds, overhead cabinets)</t>
  </si>
  <si>
    <t>&gt; What is the average waiting time between contacting a contractor and having a job completed?</t>
  </si>
  <si>
    <t>2. Is a list of registered and licensed contractors maintained where seniors can access it easily?</t>
  </si>
  <si>
    <t>3. Is a program or service available to assist community members of limited means with interior and exterior modifications to homes?</t>
  </si>
  <si>
    <t>4. Is a service available to mediate between seniors and contractors when there are problems?</t>
  </si>
  <si>
    <t>5. Are assessments available to help seniors identify opportunities to modify their homes for better function and safety?</t>
  </si>
  <si>
    <t>&gt; If yes, who provides the assessment?</t>
  </si>
  <si>
    <t>6. Do businesses exist in the community that provide assistance with routine or seasonal home maintenance chores (snow removal, yard work, raking, putting away lawn furniture, putting up screens or storm windows, weatherization, gutter cleaning, etc.)?</t>
  </si>
  <si>
    <t>7. Is there a program or service available to assist community members of limited means with seasonal home maintenance chores?</t>
  </si>
  <si>
    <t>8. Do businesses in the community provide housekeeping services, including heavy cleaning services?</t>
  </si>
  <si>
    <t>9. is a service available that provides people to run errands for seniors?</t>
  </si>
  <si>
    <t>2. Does the community have a public transportation system or is it part of a regional transportation authority? For a small town, this could consist of a “Dial-a-Ride” type program for the general public (that is, not restricted to residents with disabilities) .</t>
  </si>
  <si>
    <t>3. When is this system available? 24/7/365, M-F daytime, M-F all day, Saturday daytime, Saturday all day, Sunday daytime, Sunday all day, Holidays, daytime, Holidays all day?</t>
  </si>
  <si>
    <t xml:space="preserve">&gt; Please provide system availability: </t>
  </si>
  <si>
    <t>4. To what extent are major shopping and service areas covered by the public transportation system?</t>
  </si>
  <si>
    <t>&gt; Please identify areas not covered:</t>
  </si>
  <si>
    <t>5. To what extent do operators publicly announce upcoming stops?</t>
  </si>
  <si>
    <t>6. To what extent are public transportation stops clearly marked?</t>
  </si>
  <si>
    <t>7. To what extent are there shelters at public transportation stops?</t>
  </si>
  <si>
    <t>8. To what extent are there places to sit at public transportation stops?</t>
  </si>
  <si>
    <t>9. To what extent are public transportation stops well lit?</t>
  </si>
  <si>
    <t>10. Is it easy to get information on public transportation routes and schedules?</t>
  </si>
  <si>
    <t>11. Are public transportation schedules in large enough print for seniors to be able to read them?</t>
  </si>
  <si>
    <t>12. In your opinion, do most people feel safe using public transportation in your community?</t>
  </si>
  <si>
    <t>&gt; (Would the response vary based on the age of the seniors?) : If no, what changes are needed to ensure a feeling of safety?</t>
  </si>
  <si>
    <t>13. In your judgment, do most seniors in your community feel the fare for public transportation is affordable?</t>
  </si>
  <si>
    <t>&gt; (Would the response vary based on the age of the seniors?) : If No, what action would be needed to improve it?</t>
  </si>
  <si>
    <t>14. Is it easy to reach a public transportation stop for most people in your community?</t>
  </si>
  <si>
    <t>15. Can seniors bring a helper onto public transportation without charge?</t>
  </si>
  <si>
    <t>16. Are counselors available to help people evaluate and meet mobility needs?</t>
  </si>
  <si>
    <t>17. Is taxi service available in your community?</t>
  </si>
  <si>
    <t>17a. Is taxi service available 24/7/365?</t>
  </si>
  <si>
    <t>17b. Would most residents feel taxi fares are reasonable?</t>
  </si>
  <si>
    <t>17c. Is taxi service prompt?</t>
  </si>
  <si>
    <t>17d. Are taxis clean and well maintained?</t>
  </si>
  <si>
    <t>17e. Do passengers feel safe using this taxi service?</t>
  </si>
  <si>
    <t>&gt; If no, what changes are needed to ensure that passengers do feel safe?</t>
  </si>
  <si>
    <t>17f. If riders need assistance, is it company policy for the taxi driver to help?</t>
  </si>
  <si>
    <t>18. There is nearby access to out-of-town travel options, such as: air, bus and train?</t>
  </si>
  <si>
    <t>19. Are there home pick-up and drop off services for people traveling out-of-town?</t>
  </si>
  <si>
    <t>1. Are the following types of businesses: grocery stores, drugstores, banks, barbers, hairdressers, coffee shops, dry cleaners, book-stores, and sundries stores -generally distributed throughout the community in locations where they can be easily accessed by seniors?</t>
  </si>
  <si>
    <t>1a. Are there any areas with high concentrations of seniors where there is not good access to these types of businesses?</t>
  </si>
  <si>
    <t>&gt; If yes, describe:</t>
  </si>
  <si>
    <t>2. Are legal services, including wills, trusts, advance care plans, power of attorney available within 30 minutes of most seniors?</t>
  </si>
  <si>
    <t>&gt; If No, where do residents typically get these services?</t>
  </si>
  <si>
    <t>3. Are high quality, fresh fruits and vegetables available throughout the community with easy access to seniors?</t>
  </si>
  <si>
    <t>4. How many restaurants are within the boundaries of your defined community?</t>
  </si>
  <si>
    <t>4a. What are the five most popular restaurants in your community frequented by seniors?</t>
  </si>
  <si>
    <t>5. To what extent do businesses in your community have lightweight, power assist doors, and push-plate entrances?</t>
  </si>
  <si>
    <t>6. To what extent do grocery stores in your community deliver?</t>
  </si>
  <si>
    <t>7. To what extent do grocery stores in your community provide carryout service?</t>
  </si>
  <si>
    <t>8. To what extent do large stores in your community provide motorized shopping carts?</t>
  </si>
  <si>
    <t>9. To what extent do large stores in your community have sitting areas located throughout the store where seniors can rest while shopping?</t>
  </si>
  <si>
    <t>10. To what extent are businesses in your community sensitive to some senior’s sight limitations in their signage and print materials?</t>
  </si>
  <si>
    <t>11. To what extent do businesses in your community train their employees in providing service to seniors?</t>
  </si>
  <si>
    <t>12. To what extent do buildings in the community have business names prominently displayed?</t>
  </si>
  <si>
    <t>13. To what extent do businesses in the community have:</t>
  </si>
  <si>
    <t>13a. Accessibility to restrooms?</t>
  </si>
  <si>
    <t>13b. Adequate parking, within a reasonable distance to the business?</t>
  </si>
  <si>
    <t>13c. Parking with good lighting</t>
  </si>
  <si>
    <t>13d. Sidewalks separate from the parking area?</t>
  </si>
  <si>
    <t>13e. Store directories provided at the entrance?</t>
  </si>
  <si>
    <t>14. Can seniors who desire employment find several elder friendly employers in the community?</t>
  </si>
  <si>
    <t>15. Is there an employment placement service with skill in placing seniors within 30 minutes of most residents?</t>
  </si>
  <si>
    <t>16. Is there is a plan to ensure a reliable workforce to meet the needs of local residents?</t>
  </si>
  <si>
    <t>&gt; The name of the agency responsible for preparing the plan:</t>
  </si>
  <si>
    <t>17. Is there a SCORE (Service Corps of Retired Executives) program in the community?</t>
  </si>
  <si>
    <t>1. Does the community’s master plan identify valued natural resources including natural areas, woodlands, abandoned rail and utility corridors, river or pond access and wetlands?</t>
  </si>
  <si>
    <t>yes, no, there in no master plan</t>
  </si>
  <si>
    <t>2. Does the community’s master plan include provisions to protect or create linkages between greenways, open spaces, and outdoor recreation areas?</t>
  </si>
  <si>
    <t>3. Is there an inventory of parks, recreation and sports opportunities that has been compiled for the community and is available to the public?</t>
  </si>
  <si>
    <t>&gt; Is the inventory available on-line to provide 24-hour access?</t>
  </si>
  <si>
    <t>4. Does the community have a senior center or community focal point for senior?</t>
  </si>
  <si>
    <t>&gt; Is the Senior Center well connected and integrated with community resources?</t>
  </si>
  <si>
    <t>5. a. Are tax dollars allocated for parks and recreation facilities and activities in the current operating budget?</t>
  </si>
  <si>
    <t>5b. Would most seniors agree that they are welcome in the community’s parks and recreation facilities?</t>
  </si>
  <si>
    <t>6. Would most residents agree with the statement, “The parks here are safe?”</t>
  </si>
  <si>
    <t xml:space="preserve">If no, please explain: </t>
  </si>
  <si>
    <t>7. Would most residents agree with the statement, “The parks here are pleasant?”</t>
  </si>
  <si>
    <t>If No, what major issues need resolved?</t>
  </si>
  <si>
    <t>8. Does the community have a movie theater?</t>
  </si>
  <si>
    <t>&gt; Does it offer discounted senior prices?</t>
  </si>
  <si>
    <t>9. Are earphones for hearing assistance available at all local movie theaters?</t>
  </si>
  <si>
    <t>10. Are there opportunities to attend such events as: theaters, museum and sporting events?</t>
  </si>
  <si>
    <t>11. Which of the following are available and open to the public in your community?</t>
  </si>
  <si>
    <t>Community ice skating arena; Roller skating/Inline skating facility; Swimming pool; Weight training facility; Tennis courts; Bowling; Hiking; Fishing; Baseball/softball/soccer fields; Basketball courts; Golf courses; Volleyball facilities; Handball/squash/racquetball facilities; Shuffleboard; Cross country ski trails; Downhill skiing; Boating/canoeing; Other, please list:</t>
  </si>
  <si>
    <t>12. Does your community have a public library?</t>
  </si>
  <si>
    <t>13. Does the library in your community have a program to deliver books to people who are homebound?</t>
  </si>
  <si>
    <t>14. Is there a bookmobile or remote satellite sites?</t>
  </si>
  <si>
    <t>15. Does you library offer informational programs on topics of interest to seniors?</t>
  </si>
  <si>
    <t>16. Do the schools in your community offer courses that seniors can participate in at low or no coast?</t>
  </si>
  <si>
    <t>17. Are educational day trips available?</t>
  </si>
  <si>
    <t>18. Does the community celebrate its history and claims to fame with festivals and events?</t>
  </si>
  <si>
    <t xml:space="preserve">&gt; If, yes please list: </t>
  </si>
  <si>
    <t>19. Does the community celebrate its cultural heritage?</t>
  </si>
  <si>
    <t xml:space="preserve">&gt; If, yes please list events: </t>
  </si>
  <si>
    <t>20. Within the last 12 months has your community sponsored events that promote physical activity, such as, public walks, biking events, corporate challenges, etc?</t>
  </si>
  <si>
    <t>21. Is there a program to help seniors identify volunteer opportunities?</t>
  </si>
  <si>
    <t>22. Does a range of opportunities exist for seniors who want to volunteer?</t>
  </si>
  <si>
    <t>23. Do faith-based organizations encourage participation by senior members by making regular contact and providing transportation to services and activities?</t>
  </si>
  <si>
    <t>24. To what extent do faith-based organizations actively support their senior members with activities specifically for them?</t>
  </si>
  <si>
    <t>all organizations, most, some</t>
  </si>
  <si>
    <t>25. Are faith-based organizations active in assisting with meeting needs of senior members for transportation, family counseling, preventing isolation, etc?</t>
  </si>
  <si>
    <t>1. Did the community’s most recent Master Plan study the needs of older adults in their community and make recommendations to help meet these needs?</t>
  </si>
  <si>
    <t>yes, no, no master plan</t>
  </si>
  <si>
    <t>2. Have local government units established official policies specifying the importance of including seniors and information about seniors in all program development and decision-making processes?</t>
  </si>
  <si>
    <t>3. Would seniors say they feel welcome and are encouraged to attend community meetings?</t>
  </si>
  <si>
    <t>4. a. Are seniors’ contributions regularly recognized in publications and public meetings?</t>
  </si>
  <si>
    <t>b. Are exceptional contributions by seniors recognized with awards and public ceremonies?</t>
  </si>
  <si>
    <t>5. Are seniors represented on most public community boards and committees?</t>
  </si>
  <si>
    <t>6. Is transportation to the polls available for seniors on election day?</t>
  </si>
  <si>
    <t>&gt; Apartments</t>
  </si>
  <si>
    <t>&gt; Assisted Living Centers/Nursing Homes</t>
  </si>
  <si>
    <t>&gt; Single-Family Homes</t>
  </si>
  <si>
    <t>&gt; Townhomes/Condominiums</t>
  </si>
  <si>
    <t>&gt; Other</t>
  </si>
  <si>
    <t xml:space="preserve">yes, no / </t>
  </si>
  <si>
    <t>&gt; Accessory Apartments (e.g., granny flats, mother-in-law suites)</t>
  </si>
  <si>
    <t>&gt; Apartments with Elevators</t>
  </si>
  <si>
    <t>&gt; Two-Family Houses</t>
  </si>
  <si>
    <t>&gt; Assisted Living Centers</t>
  </si>
  <si>
    <t>&gt; Housing Choice Vouchers (previously known as Section 8)</t>
  </si>
  <si>
    <t>&gt; Nursing Homes</t>
  </si>
  <si>
    <t>&gt; Over 55 Adult Development Centers</t>
  </si>
  <si>
    <t>&gt; Single-Family Homes with first floor bedrooms and bathrooms</t>
  </si>
  <si>
    <t>&gt; Section 202 Supportive Housing for the Elderly</t>
  </si>
  <si>
    <t>&gt; Other:</t>
  </si>
  <si>
    <t>3. The number and percentage of homes of older adults with housing violations:</t>
  </si>
  <si>
    <t xml:space="preserve">&gt; 0 - 10 violations </t>
  </si>
  <si>
    <t xml:space="preserve">&gt; 10 - 15 violations </t>
  </si>
  <si>
    <t xml:space="preserve">&gt; 16 - 20 violations </t>
  </si>
  <si>
    <t>&gt; 21 - 25 violations</t>
  </si>
  <si>
    <t>&gt; 25 + violations</t>
  </si>
  <si>
    <t>4. The extent to which the building code incorporates the concept of Universal Design.</t>
  </si>
  <si>
    <t>entirely, somewhat, minimally, not at all</t>
  </si>
  <si>
    <t>1. The community’s zoning code restricts the housing options available to older adults.</t>
  </si>
  <si>
    <t>2. List the types of housing restrictions in the Community Zoning Code that might impact senior housing choices.</t>
  </si>
  <si>
    <t>3. List the types of housing that are permitted through the zoning code.</t>
  </si>
  <si>
    <t>4. Municipal codes restrict or prevent housing modifications that older adults need to accommodate their changing physical, mobility and safety needs.</t>
  </si>
  <si>
    <t>5. Municipal codes restrict:</t>
  </si>
  <si>
    <t>&gt; Unrelated persons living in same unit (e.g., caregiver).</t>
  </si>
  <si>
    <t>&gt; Doorways size of at least 32" wide with swing clear hinges.</t>
  </si>
  <si>
    <t>&gt; Dwelling unit size (e.g. square foot per occupant).</t>
  </si>
  <si>
    <t>&gt; Location of electrical outlets 18"-48" inches above the floor.</t>
  </si>
  <si>
    <t>&gt; Hallways widths that are at least 42".</t>
  </si>
  <si>
    <t>&gt; Wheelchair ramps</t>
  </si>
  <si>
    <t>1. Estimate the number of programs offered to older adults to educate them about reconstructing or adapting their home to meet their changing needs.</t>
  </si>
  <si>
    <t>many, some, few, none</t>
  </si>
  <si>
    <t>2. Estimate how often these programs are used by older adults:</t>
  </si>
  <si>
    <t>frequently, occasionally, rarely, never</t>
  </si>
  <si>
    <t>1. Estimate the number of older adults in your community that are injured by inhome safety hazards (e.g. slipping in bath/shower because there are no grab bars, tripping on thresholds, reaching above to get something from an overhead cabinet).</t>
  </si>
  <si>
    <t>2. Estimate the number of older adults not making repairs and/or modifications to their homes.</t>
  </si>
  <si>
    <t>3. Estimate the number of older adults that are aware of and use the home safety and repair programs that are available.</t>
  </si>
  <si>
    <t>4. Indicate the types of home safety and repair programs the community provides for older adults.</t>
  </si>
  <si>
    <t>&gt; Home safety self-assessment form to complete.</t>
  </si>
  <si>
    <t>&gt; Municipal employees visit homes and prepare a report on needed repairs.</t>
  </si>
  <si>
    <t>&gt; Municipal employees visit homes and do minor repairs or install smoke detectors.</t>
  </si>
  <si>
    <t>&gt; Office on Aging provides personnel to visit homes and do a home safety assessment.</t>
  </si>
  <si>
    <t>&gt; Office on Aging schedules classes on how to do minor repairs.</t>
  </si>
  <si>
    <t>5. Estimate the number of older adults that do home improvement projects and feel comfortable dealing with contractors and vendors.</t>
  </si>
  <si>
    <t>6. The community provides and maintains a list of registered and licensed contractors that older adults can contact for home improvement projects.</t>
  </si>
  <si>
    <t>1. The U.S. Department of Housing and Urban Development (HUD) has determined that the percentage of household income spent on housing costs should not exceed 30%. Estimate the following:</t>
  </si>
  <si>
    <t>(a) Percent of older adults spending less than 30% of their household income on housing costs. ______%</t>
  </si>
  <si>
    <t>(b) Percent of older adults spending more than 30% of their household income on housing costs. _____%</t>
  </si>
  <si>
    <t>2. Generally, older adults’ income decreases as they age. Estimate the rate of change in the income of older adults in the community:</t>
  </si>
  <si>
    <t>(a) Rate of change in household income between older adults 55-64 years of age and 65-74 years of age. _____%</t>
  </si>
  <si>
    <t>(b) Rate of change in household income between older adults 65-74 years of age and 75 years of age. _____%</t>
  </si>
  <si>
    <t>(c) Rate of overall change in household income of older adults 55-64 years of age and 75 years of age and older. _____%</t>
  </si>
  <si>
    <t>3. Estimate the number of older adults in the community that need special assistance in dealing with financial, utility and legal matters.</t>
  </si>
  <si>
    <t>&gt; Income Tax Preparation</t>
  </si>
  <si>
    <t>&gt; Living Will Declarations</t>
  </si>
  <si>
    <t>&gt; Medicare Forms</t>
  </si>
  <si>
    <t>&gt; Overcharges on Utility Bills</t>
  </si>
  <si>
    <t>&gt; Predatory Lending</t>
  </si>
  <si>
    <t>&gt; Powers of Attorney</t>
  </si>
  <si>
    <t>&gt; Utility Disconnect Notices</t>
  </si>
  <si>
    <t>1. Estimate the number of older adults in the community that are aware of and use assistance programs to reduce housing costs.</t>
  </si>
  <si>
    <t>2. Indicate the home assistance programs available to older adults in the community and the number of them that are using the programs. Complete the following table:</t>
  </si>
  <si>
    <t>3. The median sales price of a single-family home in the community is $ ________ for the Year_______.</t>
  </si>
  <si>
    <t>4. The median gross rent for the community is $ ________ for the Year_______.</t>
  </si>
  <si>
    <t>Mobility</t>
  </si>
  <si>
    <t>1. Estimate the number of bus shelters provided within the community.</t>
  </si>
  <si>
    <t>2. Mobility is a problem for older adults in the community.</t>
  </si>
  <si>
    <t>major problem, moderate problem, minor problem, not a problem</t>
  </si>
  <si>
    <t>3. Older adults feel they have a variety of travel modes within the community (i.e., walking, biking, riding, and driving).</t>
  </si>
  <si>
    <t>Strongly Agree, Mildly Agree, Neither Agree nor Disagree, Mildly Disagree, Strongly Disagree</t>
  </si>
  <si>
    <t>Rank the following modes of transportation that can be used by older adults in the community on a scale of 1 to 9, with 1 being the most used mode and 9 the least used.</t>
  </si>
  <si>
    <t>Biking, Motorized scooter, Municipal transportation, Private Car, Private/nonprofit transportation, Public transportation – GCRTA, Taxicabs, Walking, Other:</t>
  </si>
  <si>
    <t>5. Rank the travel destinations of older adults in the community on a scale of 1 to 15, with 1 being the primary destination and 15 the least.</t>
  </si>
  <si>
    <t>Churches/synagogues, Pharmacy, Educational Institutions, Recreation activities (open spaces/parks), Grocery store, Senior center meals, Leisure shopping, Senior center social activities, Library, Visit family and friends, Medical Facilities, Volunteer activities, Personal grooming, Work (full-time or part-time), Other:</t>
  </si>
  <si>
    <t>&gt; Driver education programs</t>
  </si>
  <si>
    <t>&gt; Driver screening programs</t>
  </si>
  <si>
    <t>&gt; Education and awareness programs</t>
  </si>
  <si>
    <t>&gt; Escort/companion services</t>
  </si>
  <si>
    <t>&gt; Public transportation</t>
  </si>
  <si>
    <t>&gt; Transportation</t>
  </si>
  <si>
    <t>&gt; Volunteer driver program</t>
  </si>
  <si>
    <t>community provides, community refers, not available</t>
  </si>
  <si>
    <t>7. Older adults in the community have access to American with Disabilities Act (ADA) accessible and regular mainline public transportation.</t>
  </si>
  <si>
    <t>&gt; Community circulator</t>
  </si>
  <si>
    <t>&gt; Paratransit services</t>
  </si>
  <si>
    <t>&gt; Park-n-ride lots</t>
  </si>
  <si>
    <t>&gt; Special shuttle bus services</t>
  </si>
  <si>
    <t>&gt; Transit centers</t>
  </si>
  <si>
    <t>9. Older adults with no major disabilities can walk to a bus stop, circulator flag zone or rapid transit station from their homes.</t>
  </si>
  <si>
    <t>In less than 5 minutes, Within 5-9 minutes, Within 10-14 minutes, Within 15-20 minutes, Other:</t>
  </si>
  <si>
    <t>10. Determine the number of older adults in the community that are eligible for GCRTA paratransit transportation service because they were 65 years old in 1996 or are ADA-certified as functionally disabled.</t>
  </si>
  <si>
    <t>11. Determine the number of older adults in the community who have a GCRTA Senior Discount Card.</t>
  </si>
  <si>
    <t>Ad hoc volunteer services, Organized volunteer
services, Assisted living facility, Places of worship, Family members and neighbors, Private services, Grocery stores, Retail centers, Hospital/ Medical office, Senior centers, Municipal office on aging, Social service agency, Nonprofit agency, Taxi services, No other transportation services are provided, Other</t>
  </si>
  <si>
    <t>13. Estimate the number of transportation providers in the community that limit the services provided to older adults, e.g. geographically, for specific purposes, for organization-provided services, etc.</t>
  </si>
  <si>
    <t>Agency affiliation is required, Distance or geographic limits, Income requirements, Hours and/or days of service are limited, Residency requirement, Scheduling restrictions, Social Security or Medicaid eligibility, Trip type restrictions (i.e., only medical), Other restrictions:</t>
  </si>
  <si>
    <t>15. Indicate the average cost of a one-way trip.</t>
  </si>
  <si>
    <t>free, $2.00 or less, $2.00 - $4.99, $5.00 - $7.99, $8.00 or more</t>
  </si>
  <si>
    <t>16. Is the average cost of a one-way trip checked in question 15 affordable for older adults in the community?</t>
  </si>
  <si>
    <t>1. The community is addressing the mobility needs of older adults.</t>
  </si>
  <si>
    <t>2. Does the community offer or refer for rehabilitation, physical therapy, physical conditioning, or other recreational programs to help older adults maintain and enhance their driving ability?</t>
  </si>
  <si>
    <t>3. If YES, estimate the number of older adults that use these programs.</t>
  </si>
  <si>
    <t>4. Estimate the number of older adults in the community who can walk or bike to major destinations in the community.</t>
  </si>
  <si>
    <t>5. Estimate the number of bus shelters that provide seating, lights, and schedule and route information.</t>
  </si>
  <si>
    <t>6. Estimate the number of bike racks that are provided at bus stops.</t>
  </si>
  <si>
    <t>1. Percentage of the community that does not have sidewalks or pedestrian walkways in places where they are needed.</t>
  </si>
  <si>
    <t>&gt; Identify the areas:</t>
  </si>
  <si>
    <t>ADA requirements, Curb cut design (low, textured, have appropriate slope and width), Grid street system, Handicap accessible doors, Short blocks in compact and mixed-use development, Sidewalk construction, Street intersections provide time an adequate time to cross, Other:</t>
  </si>
  <si>
    <t>3. The community’s street infrastructure addresses the needs of its citizens.</t>
  </si>
  <si>
    <t>&gt; Sidewalks are suitable for persons requiring motorized scooters and wheelchairs.</t>
  </si>
  <si>
    <t>&gt; Sidewalks are wide enough to accommodate wheelchairs, motorized scooters and pedestrians.</t>
  </si>
  <si>
    <t>&gt; Signals are timed to allow anyone to cross comfortably and safely.</t>
  </si>
  <si>
    <t>&gt; Pedestrian devices such as buttons that stop traffic and walk/don’t walk signals are available to allow safe crossing.</t>
  </si>
  <si>
    <t>&gt; Streets are striped appropriately and traffic signs, name markers and addresses are clear, unobstructed, readable and suitably placed.</t>
  </si>
  <si>
    <t>&gt; Intersections have safety features such as bright, reflective lane markings, directional signals and overhead indicators that are present for turning lanes and left turn lanes.</t>
  </si>
  <si>
    <t>&gt; Lane widths meet design service capacity.</t>
  </si>
  <si>
    <t>&gt; Traffic calming devices are used.</t>
  </si>
  <si>
    <t>&gt; Crosswalks and curb ramps are well signed and striped appropriately.</t>
  </si>
  <si>
    <t>&gt; Crosswalks and curb ramps are well lit at night.</t>
  </si>
  <si>
    <t>&gt; Curb ramps are low, textured for traction, and have the appropriate slope and width for persons with disabilities.</t>
  </si>
  <si>
    <t>1. The retail businesses in the community (e.g., restaurants, grocery stores, drug stores) are sensitive to the needs of older adults and provide the following mobility amenities to older adults</t>
  </si>
  <si>
    <t>Carry-out assistance, Transportation to and from store, Motorized shopping carts, Waiting and resting areas,  Secured on-line shopping, Wheelchairs, Secured home delivery services, 24-hour pharmacy access, Shopping selection assistance, Other:</t>
  </si>
  <si>
    <t>2. Estimate the number of businesses in the community that provide mobility amenities to older adults.</t>
  </si>
  <si>
    <t>Reimbursements, Special recognition/awards, Subsidies, Tax reductions/abatements, Other:</t>
  </si>
  <si>
    <t>4. The community’s businesses and institutions provide the following mobility amenities.</t>
  </si>
  <si>
    <t>&gt; Have large, lightweight, power assist doors, and push-plate entrances.</t>
  </si>
  <si>
    <t>&gt; Provide direct access from the entrance route that do not require the use of stairs for persons with disabilities.</t>
  </si>
  <si>
    <t>&gt; Are close to the parking lots and require a minimum of footsteps, no stairs and tight building angles to maneuver around.</t>
  </si>
  <si>
    <t>&gt; Allow persons to move throughout the building.</t>
  </si>
  <si>
    <t>&gt; Are well-marked, free of clutter and designed to allow persons with disabilities to move throughout the building.</t>
  </si>
  <si>
    <t>&gt; Are handicapped accessible.</t>
  </si>
  <si>
    <t>&gt; Have unobstructed entrances, appropriate thresholds, and door handles.</t>
  </si>
  <si>
    <t>1. The community’s trails have the following mobility amenities.</t>
  </si>
  <si>
    <t>&gt; Are multi-purpose, (i.e., suitable for walking, running and biking).</t>
  </si>
  <si>
    <t>&gt; Are barrier-free and can be used by persons with disabilities.</t>
  </si>
  <si>
    <t>&gt; Have sufficient width with acceptable surfaces and slopes, and allowing for safe passing.</t>
  </si>
  <si>
    <t>&gt; Have clearly marked signs and trail markings.</t>
  </si>
  <si>
    <t>&gt; Connect to neighborhoods, parks, other bike lanes, streets, retail centers and other common destinations.</t>
  </si>
  <si>
    <t>&gt; Have appropriately situated resting areas with benches.</t>
  </si>
  <si>
    <t>1. Motorists in the community drive on most residential streets, regardless of posted speed limits at average speeds of mph.</t>
  </si>
  <si>
    <t>2. Motorists in the community drive on most commercial streets, regardless of posted speed limits, at average speeds of mph.</t>
  </si>
  <si>
    <t>Community Master Plan, Task Forces/Committees, Department/Director, Mayor/Council Driven, Other:</t>
  </si>
  <si>
    <t>2. The community’s most recent Master Plan studied the needs of older adults and made recommendations to help meet these needs.</t>
  </si>
  <si>
    <t>ADA requirements, Open space/greenspace, Compact development, In-fill housing within or near commercial areas, Incentive zoning (encourage preferred development with incentives/bonus), Minimal commercial front yard setbacks (how close buildings are to the street), Mixed-use zoning development, Performance zoning (each property meets performance criteria), Signs designed for clarity (optimum letter size, lighting, color choice, etc), Other:</t>
  </si>
  <si>
    <t>1. The community’s recreation programs and facilities meet the needs of older adults.</t>
  </si>
  <si>
    <t>2. Indicate on Table C-5 whether the recreation programs that are provided to older adults meet their needs.</t>
  </si>
  <si>
    <t>&gt; Art and Crafts</t>
  </si>
  <si>
    <t>&gt; Community Celebrations (dances, parties)</t>
  </si>
  <si>
    <t>&gt; Continuing Education/Life Long Learning (computer/Internet training and use, musical training, local history)</t>
  </si>
  <si>
    <t>&gt; Cultural Outings/Day trips</t>
  </si>
  <si>
    <t>&gt; Exercise/Physical Fitness</t>
  </si>
  <si>
    <t>&gt; Gardening/Outdoor Nature Activities</t>
  </si>
  <si>
    <t>&gt; Intergenerational Activities</t>
  </si>
  <si>
    <t>&gt; Socialization Activities</t>
  </si>
  <si>
    <t>&gt; Wellness Programs (health-related programs/seminars/speakers)</t>
  </si>
  <si>
    <t>meets need, does not meet need, not provided</t>
  </si>
  <si>
    <t>3. A recreation center is available to older adults in the community or is located nearby.</t>
  </si>
  <si>
    <t>&gt; If yes, indicate locations:</t>
  </si>
  <si>
    <t>4. Estimate the number of multi-purpose trails that are available and accessible to older adults.</t>
  </si>
  <si>
    <t>5. Estimate the number of passive recreation areas (e.g. quiet spaces) which are available and accessible to older adults.</t>
  </si>
  <si>
    <t>6. The community has community organizations (e.g., Kiwanis, YMCA) that provide programs to older adults.</t>
  </si>
  <si>
    <t>&gt; Please describe</t>
  </si>
  <si>
    <t>7. There are places of worship in the community provide programs to older adults.</t>
  </si>
  <si>
    <t>1. The community promotes volunteer and mentoring opportunities for older adults.</t>
  </si>
  <si>
    <t>2. The community encourages and supports neighborhood activities (e.g., block parties, picnics).</t>
  </si>
  <si>
    <t>3. The community actively helps older adults find employment (i.e. employment counseling, job search assistance, training and placement).</t>
  </si>
  <si>
    <t>4. Estimate the number of older adults the municipality hires and employs.</t>
  </si>
  <si>
    <t>many, some, few, very few, none</t>
  </si>
  <si>
    <t>5. Estimate the number of older adults businesses in the community hire and employ.</t>
  </si>
  <si>
    <t>1. A library is available and accessible to older adults in the community.</t>
  </si>
  <si>
    <t>2. Indicate the number of programs/classes/events per month geared towards older adults that are provided by the local library.</t>
  </si>
  <si>
    <t>&gt; Please Describe</t>
  </si>
  <si>
    <t>3. A lifelong learning and development center is available and accessible in the community.</t>
  </si>
  <si>
    <t>4. A high school, college or other educational institution is accessible to older adults in the community.</t>
  </si>
  <si>
    <t>5. Estimate the number of programs/classes/events that older adults can audit at the high school, college or other educational institution per semester.</t>
  </si>
  <si>
    <t>1. The community staffs its own Office on Aging or Department of Aging.</t>
  </si>
  <si>
    <t>2. Indicate below, any other entity which oversees older adult issues and programs in the community.</t>
  </si>
  <si>
    <t>consortium of communities, local hospital, non-profit organization, partnership between municipality and non-profit / private organization, other:</t>
  </si>
  <si>
    <t>3. The municipal Office on Aging or other entity offers a variety of programs and services for older adults in the community.</t>
  </si>
  <si>
    <t>4. Indicate the outreach methods used to communicate with older adults in the community.</t>
  </si>
  <si>
    <t>Automated Hot-line, Community Ombudsman, In-person/individual consultation, Mailings, Newsletter articles/alerts, Program/service/activity posting(s) at Senior Center/ City Hall/ Library, Speaker presentations, Telephone (live operator), Web site, Other:</t>
  </si>
  <si>
    <t>5. Older adults in the community know about programs and assistance that are available to them.</t>
  </si>
  <si>
    <t>6. Older adults in the community can readily obtain information on older adult services and programs.</t>
  </si>
  <si>
    <t>7. A senior center is available to older adults in the community or is located nearby.</t>
  </si>
  <si>
    <t>&gt; If yes, indicate location:</t>
  </si>
  <si>
    <t>8. Older adults in the community that may have difficulty communicating with others:</t>
  </si>
  <si>
    <t>(a) Percent of non-English speaking older adults in the community. %</t>
  </si>
  <si>
    <t>(b) Percent of older adults in the community with the following types of disabilities: Physical, Mental, Sensory, Self-care, Going outside the home</t>
  </si>
  <si>
    <t>9. Older adults in the community who have communication challenges (e.g., language barriers, sight and/or hearing impairments) can contact the community for assistance.</t>
  </si>
  <si>
    <t>1. Indicate in Table C-3 whether the assistive maintenance services provided to older adults meets demand.</t>
  </si>
  <si>
    <t>Errand service</t>
  </si>
  <si>
    <t>Home delivery service (groceries, etc.)</t>
  </si>
  <si>
    <t>Leaf raking/removal in fall</t>
  </si>
  <si>
    <t>Lawn mowing program</t>
  </si>
  <si>
    <t>Library book delivery</t>
  </si>
  <si>
    <t>Senior chore program</t>
  </si>
  <si>
    <t>Snow removal in winter</t>
  </si>
  <si>
    <t>Trash to curbside program</t>
  </si>
  <si>
    <t>Other :</t>
  </si>
  <si>
    <t>available &amp; meets demand, available &amp; does not meet demand, not available</t>
  </si>
  <si>
    <t>2. Indicate whether the supportive services provided to older adults meets their needs.</t>
  </si>
  <si>
    <t>Adult day care</t>
  </si>
  <si>
    <t>Bereavement support</t>
  </si>
  <si>
    <t>Defensive driving and/or screening</t>
  </si>
  <si>
    <t>Home delivered meals (Meals on Wheels)</t>
  </si>
  <si>
    <t>Home visitations</t>
  </si>
  <si>
    <t>Kinship Caregiver Supports</t>
  </si>
  <si>
    <t>Medical equipment loan program</t>
  </si>
  <si>
    <t>Nutrition counseling</t>
  </si>
  <si>
    <t>Transportation services</t>
  </si>
  <si>
    <t>1. Older adults in the community feel secure within their homes and in close proximity to their house. For example, they feel comfortable enough to open their doors and windows in the summer, walk down their street, and talk with their neighbors.</t>
  </si>
  <si>
    <t>2. Emergency calls to Police and Fire Department from older adults about perceived threats in the past 12 months.</t>
  </si>
  <si>
    <t>3. Older adults feel safe in the community.</t>
  </si>
  <si>
    <t>4. Estimate how many older adults are observed in the community’s public places.</t>
  </si>
  <si>
    <t>5. Over the past three-year period, crimes against older adults in the community have:</t>
  </si>
  <si>
    <t>Decreased by …%, not changed, Increased by …%</t>
  </si>
  <si>
    <t>6. Rank the following kinds of crimes against older adults in the community on a scale of 1 to 10, with 1 being most prevalent and 10 least prevalent.</t>
  </si>
  <si>
    <t>Arson, Assault (Simple and Felony), Harassment by neighbors, Homicide, Larceny (Theft), Rape, Robbery, Unwanted, Aggressive Solicitors, Vehicle Theft, Other:</t>
  </si>
  <si>
    <t>7. Public spaces, including parks and streets, are well illuminated.</t>
  </si>
  <si>
    <t>&gt; Identify problem areas</t>
  </si>
  <si>
    <t>8. Vacant, derelict properties are cleaned up and maintained in the community.</t>
  </si>
  <si>
    <t>9. A community “Block Watch” program exists in the community.</t>
  </si>
  <si>
    <t>10. Indicate on Table C-2 whether safety-oriented programs and/or services provided to older adults meet their needs.</t>
  </si>
  <si>
    <t>911 emergency response service</t>
  </si>
  <si>
    <t>Reverse 911</t>
  </si>
  <si>
    <t>Cell phones for older adults</t>
  </si>
  <si>
    <t>CPR training</t>
  </si>
  <si>
    <t>Fire safety course</t>
  </si>
  <si>
    <t>Smoke detectors provided and installed</t>
  </si>
  <si>
    <t>Distress counseling</t>
  </si>
  <si>
    <t>Elder abuse education</t>
  </si>
  <si>
    <t>Phone check-up</t>
  </si>
  <si>
    <t>“Gate Keeper”</t>
  </si>
  <si>
    <t>“Vial of Life”</t>
  </si>
  <si>
    <t>Fraud prevention education</t>
  </si>
  <si>
    <t>Fraud counseling</t>
  </si>
  <si>
    <t>Police presence in public places</t>
  </si>
  <si>
    <t>Other safety-related programs</t>
  </si>
  <si>
    <t>11. Older adults in the community are victims of fraud.</t>
  </si>
  <si>
    <t>&gt; Police: Number of Calls in Past 12 Months from Older Adults:</t>
  </si>
  <si>
    <t>&gt; Police: Percent of All Calls in Past 12 Months:</t>
  </si>
  <si>
    <t>&gt; Fire: Number of Calls in Past 12 Months from Older Adults:</t>
  </si>
  <si>
    <t>&gt; Fire: Percent of All Calls in Past 12 Months:</t>
  </si>
  <si>
    <t>&gt; Number of calls in past 12 months</t>
  </si>
  <si>
    <t>&gt; Percecnt of all calls</t>
  </si>
  <si>
    <t>12. Listed below are the most common types of fraud targeted towards older adults. Indicate the types commonly reported in your community.</t>
  </si>
  <si>
    <t>Bogus credit card offers, Identity theft, Charity scams, Insurance scam, Family member coercion/deception, Prizes/Sweepstakes, Financial planning scams, Housing contractor scams, Fitness/Diet/Health scams, Travel/Vacation offers, Slamming, Other:</t>
  </si>
  <si>
    <t>13. The following are some of the most common ways in which older adults become victims of fraud. Indicate those reported in your community.</t>
  </si>
  <si>
    <t>Direct Mail, Door-to-Door Salesperson, Encounters in Public Places (e.g., store, bank, library, park, etc), Internet/email, Phone Solicitations including Telemarketers, Seminars, Other:</t>
  </si>
  <si>
    <t>14. The fraud prevention programs offered in the community address the most common types of fraud experienced by older adults.</t>
  </si>
  <si>
    <t>ADA Compliance, Drop-off/pick-up zones in front of businesses, Elevators with power-assisted doors, Ramps, Signs designed for clarity (minimum letter size, lighting, color choice, etc), Site furniture (benches, trash receptacles, bike racks, bus shelters, etc), Other:</t>
  </si>
  <si>
    <t>Community Ombudsman, Hot-line for questions, concerns, and advice, Newsletter articles/alerts, One-on-one counseling/advice (Legal, tax, etc...), Posting at Senior Center/ City Hall/ Library, Speaker presentations/Lectures/Seminars, Web/Internet site, Other:</t>
  </si>
  <si>
    <t>1. The municipality educates and trains its staff about the physical changes that older adults experience, such as loss of hearing and/or vision.</t>
  </si>
  <si>
    <t>2. Estimate the number and percent of emergency calls from older adults in the community to the Police and Fire Departments in the past 12 months.</t>
  </si>
  <si>
    <t>Police: Number of Calls in Past 12 Months:</t>
  </si>
  <si>
    <t>Police: Percent of all calls:</t>
  </si>
  <si>
    <t>Fire: Number of Calls in Past 12 Months:</t>
  </si>
  <si>
    <t>Fire: Percent of all calls:</t>
  </si>
  <si>
    <t>3. Estimate the number of distress calls from older adults to the Police and/or Fire Department in the past 12 months that were forwarded to a community agency for follow-up.</t>
  </si>
  <si>
    <t>1. The retail businesses in the community (e.g. restaurants, grocery stores, drug stores) are sensitive to the needs of older adults and provide amenities such as large-type menus, discounts and delivery services.</t>
  </si>
  <si>
    <t>2. The commercial services in the community (e.g., banks, law offices, beauty salons) are sensitive to the needs of older adults and provide amenities such as affordable pricing programs and in-home visits.</t>
  </si>
  <si>
    <t>3. The community offers the following incentives to businesses if they provide amenities/ services to older adults.</t>
  </si>
  <si>
    <t>Reimbursement(s), Special Recognition/Awards, Subsidies, Tax Reductions/Abatement, Other:</t>
  </si>
  <si>
    <t>a. Affordable rental apartments</t>
  </si>
  <si>
    <t>b. Affordable houses and condos for homeowners</t>
  </si>
  <si>
    <t>c. Assisted living units</t>
  </si>
  <si>
    <t>d. Long-term-care units with skilled nursing</t>
  </si>
  <si>
    <t>e. Other alternatives, such as home-sharing or adult foster care</t>
  </si>
  <si>
    <t>excellent, adequeate, poor, don't know</t>
  </si>
  <si>
    <t>1. Housing: Check the response that characterizes the availability of each type of housing in your community:</t>
  </si>
  <si>
    <t>2. Services to help older adults live at home: Check the services that are available in your community:</t>
  </si>
  <si>
    <t>Home health care, Housekeeping, Yard work, Snow shoveling, Heavy cleaning, Home repairs, Volunteer visitor program, Home grocery, Home pharmacy delivery, Personal care service, Phone-buddy program to check up on people, Religious group support, like parish nursing</t>
  </si>
  <si>
    <t>3. Nutrition: Check the services that are available in your community:</t>
  </si>
  <si>
    <t>Home-delivered meals on wheels, Senior Nutrition Program or group meals, Home grocery delivery</t>
  </si>
  <si>
    <t>4. Safety: Check the response that fits how secure older adults feel in your community:</t>
  </si>
  <si>
    <t>a. Older adults feel secure in their homes.</t>
  </si>
  <si>
    <t>very secure, adequately secure, insecure, don't know</t>
  </si>
  <si>
    <t>b. Older adults feel secure in their neighborhoods.</t>
  </si>
  <si>
    <t>5. Health Care: Check the services that are available in your community:</t>
  </si>
  <si>
    <t>Medical clinic, Dentist, Chiropractor, Eye exams, Pharmacy, Hospital, Urgent care clinic, Mental Health Services, Ambulance service, Alternative medicine</t>
  </si>
  <si>
    <t>6. Financial Security: Check the services that are available in your community:</t>
  </si>
  <si>
    <t>Employment opportunities for older workers, Social services, food shelf available for low-income seniors, Trustworthy help available for banking, taxes, insurance, and legal aid</t>
  </si>
  <si>
    <t>7. Support for caregiving: Check the response that fits each type of support in your community:</t>
  </si>
  <si>
    <t>a. Respite care (a volunteer comes in and gives the caregiver a break)</t>
  </si>
  <si>
    <t>b. Senior day care</t>
  </si>
  <si>
    <t>c. Hospice program for the terminally ill</t>
  </si>
  <si>
    <t>d. Caregiver support groups</t>
  </si>
  <si>
    <t>8. Information about basic services: Check how you find out about services in your community:</t>
  </si>
  <si>
    <t>Newspapers, TV, Radio, Word of mouth, Internet (computer) postings, Agency referrals, Churches and faith-based institutions, Senior center, library, or other public agencies</t>
  </si>
  <si>
    <t>1. Navigating the community: Check a response for each category that affects navigation in your community:</t>
  </si>
  <si>
    <t>a. Labeling on streets, businesses, houses</t>
  </si>
  <si>
    <t>b. Availability of parking</t>
  </si>
  <si>
    <t>c. Handicap accessibility</t>
  </si>
  <si>
    <t>d. Availability of sidewalks, especially in busy areas</t>
  </si>
  <si>
    <t>e. Maintenance of sidewalks and paths</t>
  </si>
  <si>
    <t>f. Availability of benches in public areas, along walks</t>
  </si>
  <si>
    <t>g. Timing of traffic lights and marked crosswalks</t>
  </si>
  <si>
    <t>excellent, adequate, poor, don't know</t>
  </si>
  <si>
    <t>2. Affordable, accessible transportation: Check a response for each category of transportation in your community:</t>
  </si>
  <si>
    <t>a. Bus</t>
  </si>
  <si>
    <t>b. Dial-a-ride van or circulator van</t>
  </si>
  <si>
    <t>c. Volunteer driver program</t>
  </si>
  <si>
    <t>Medical appointments, Shopping and haircuts, Social and religious events</t>
  </si>
  <si>
    <t>1 to 2 days per week, Most weekdays, Evenings and weekends</t>
  </si>
  <si>
    <t>3. Support for community participation Check the response that characterizes support for each type of participation in your community:</t>
  </si>
  <si>
    <t>a. The community recognizes the contributions of older adults.</t>
  </si>
  <si>
    <t>b. The community promotes intergenerational activities.</t>
  </si>
  <si>
    <t>c. The community provides a range of opportunities for volunteering.</t>
  </si>
  <si>
    <t>d. Older adults participate as civic leaders.</t>
  </si>
  <si>
    <t>e. The community offers a welcoming environment for diverse groups.</t>
  </si>
  <si>
    <t>4. Meeting places: Check the places that are available:</t>
  </si>
  <si>
    <t>Senior center, Park center, Library, Other community center</t>
  </si>
  <si>
    <t>1. Opportunities for exercise: Check the opportunities that are available:</t>
  </si>
  <si>
    <t>Walking and biking paths, Fitness centers and gyms, Swimming pools with adult swim times or aquatic exercise, Other indoor recreation, such as bowling, handball, or tennis, Other outdoor recreation, such as golf, tennis, horseshoes, or skiing</t>
  </si>
  <si>
    <t>2. Educational and outreach programs for health and wellness: Check the opportunities that are available:</t>
  </si>
  <si>
    <t>Classes, Health fairs, Free preventive health checkups</t>
  </si>
  <si>
    <t>3. Creative arts activities: Check the opportunities that are available:</t>
  </si>
  <si>
    <t>Crafts clubs, Drama groups, Music making, Storytelling, Dance groups, Visual arts groups, Fun!</t>
  </si>
  <si>
    <t>4. Education: Check the opportunities that are available:</t>
  </si>
  <si>
    <t>Classes, Discussion groups, Trips, Speaker forums, Mental exercises, Programs to encourage spiritual growth, Intergenerational learning activities; that is youth and older adults together</t>
  </si>
  <si>
    <t>5. Social and economic vitality: Check the response that characterizes each type of social or economic opportunity in your community:</t>
  </si>
  <si>
    <t>a. Shopping</t>
  </si>
  <si>
    <t>b. Encouragement for entrepreneurial start-ups</t>
  </si>
  <si>
    <t>c. Opportunities for employment</t>
  </si>
  <si>
    <t>d. Opportunities to share knowledge and skills</t>
  </si>
  <si>
    <t>2. What would make your community better?</t>
  </si>
  <si>
    <t>b. Moderate activities, such as moving a table, pushing a vacuum cleaner, bowling, or playing golf</t>
  </si>
  <si>
    <t>c. Lifting or carrying groceries</t>
  </si>
  <si>
    <t>d. Climbing several flights of stairs</t>
  </si>
  <si>
    <t>e. Climbing one flight of stairs</t>
  </si>
  <si>
    <t>g. Walking more than a mile</t>
  </si>
  <si>
    <t>h. Walking several blocks</t>
  </si>
  <si>
    <t>i. Walking one block</t>
  </si>
  <si>
    <t>1. In general, would you say your health is:</t>
  </si>
  <si>
    <t>i. Did you feel tired?</t>
  </si>
  <si>
    <t>22. Would one of the modifications be (INSERT ITEM)?</t>
  </si>
  <si>
    <t>a. Better cooling in the summer</t>
  </si>
  <si>
    <t>b. Better heating in the winter</t>
  </si>
  <si>
    <t>c. Accommodations for easier access into or within your home such as a ramp, chairlift, wheelchair, or elevator</t>
  </si>
  <si>
    <t>d. Bathroom modifications such as grab bars, handrails, high toilet, or non-slip tile?</t>
  </si>
  <si>
    <t>e. Fix problems with insects or rodents or bugs</t>
  </si>
  <si>
    <t>f. Structural changes or major repairs such as a new roof or new plumbing</t>
  </si>
  <si>
    <t>g. Cosmetic or minor repairs such as painting or floor refinishing</t>
  </si>
  <si>
    <t>h. Install a medical emergency response system that notifies others in case of an emergency</t>
  </si>
  <si>
    <t>i. Something else</t>
  </si>
  <si>
    <t>29. Now, I’m going to read you a list of problems that occur in some neighborhoods. After I mention each problem tell me how big you think the problem is in your neighborhood.
How about (INSERT)? Would you say it’s a big problem, a small problem or not a
problem in your neighborhood?</t>
  </si>
  <si>
    <t>a. Heavy traffic</t>
  </si>
  <si>
    <t>b. Crime</t>
  </si>
  <si>
    <t>c. Too far away from parks and recreation</t>
  </si>
  <si>
    <t>d. Noise</t>
  </si>
  <si>
    <t>e. Streets and sidewalks need repair or don’t exist</t>
  </si>
  <si>
    <t>f. Streets are too dark</t>
  </si>
  <si>
    <t>g. Rundown or abandoned buildings, houses or apartments</t>
  </si>
  <si>
    <t>h. Poor public services such as schools, garbage or snow removal</t>
  </si>
  <si>
    <t>i. Public transportation too far away, too limited, or not available</t>
  </si>
  <si>
    <t>j. Traffic lights are too few or too fast</t>
  </si>
  <si>
    <t>k. Too far away from shopping, banks, or other needed services</t>
  </si>
  <si>
    <t>l. Not enough arts or cultural activities</t>
  </si>
  <si>
    <t>m. Not enough affordable housing</t>
  </si>
  <si>
    <t>n. People don’t get involved in efforts to improve the community</t>
  </si>
  <si>
    <t>31. In the last three years have you personally done any of the following things? Have you?</t>
  </si>
  <si>
    <t>a. Voted in LOCAL elections</t>
  </si>
  <si>
    <t>b. Contacted your elected representative</t>
  </si>
  <si>
    <t>c. Notified the police or other Government agency about a problem</t>
  </si>
  <si>
    <t>d. Made a donation of money or goods to charity</t>
  </si>
  <si>
    <t>35. Please tell me whether in general you strongly agree, agree, disagree or strongly
disagree with the following statements: How about (INSERT)?</t>
  </si>
  <si>
    <t>a. Most people in this neighborhood are basically honest and can be trusted</t>
  </si>
  <si>
    <t>b. If I have a problem there is always someone to help me in this neighborhood</t>
  </si>
  <si>
    <t>c. Most people in this neighborhood are willing to help if you need it</t>
  </si>
  <si>
    <t>38. Do you have any of the following health or medical insurance coverage? Do you have
(INSERT)?</t>
  </si>
  <si>
    <t>39. In the past five years, has a doctor told you that you have any of the following health
problems or conditions? How about (INSERT)?</t>
  </si>
  <si>
    <t>53. In the past 12 months, have you had any of the following preventive measures or tests?</t>
  </si>
  <si>
    <t>a. Senior Center</t>
  </si>
  <si>
    <t>b. Chore or homemakers services like when someone comes in to do light housekeeping or cleaning</t>
  </si>
  <si>
    <t>c. Congregate meals such as senior lunch programs</t>
  </si>
  <si>
    <t>d. Meals-on-wheels or home delivered meals</t>
  </si>
  <si>
    <t>k. Other food assistance programs such as food pantries</t>
  </si>
  <si>
    <t>e. A service that helps with home repairs, like with the roof or windows</t>
  </si>
  <si>
    <t>f. Visiting nurse such as an RN who comes to your home</t>
  </si>
  <si>
    <t>g. Home health aide, personal care attendant, or other assistant who helps with personal needs</t>
  </si>
  <si>
    <t>h. Respite (IF NECESSARY: Getting a break from caregiving duties.)</t>
  </si>
  <si>
    <t>i. End of life or hospice care (IF NECESSARY: Medication or services provided to relieve symptoms of terminal illness)</t>
  </si>
  <si>
    <t>j. Special transportation service like one for seniors or persons with disabilities</t>
  </si>
  <si>
    <t>a. Hypertension or high blood pressure</t>
  </si>
  <si>
    <t>b. Heart attack or other heart disease</t>
  </si>
  <si>
    <t>c. Cancer (other than skin cancer)</t>
  </si>
  <si>
    <t>d. Diabetes</t>
  </si>
  <si>
    <t>e. Arthritis</t>
  </si>
  <si>
    <t>f. Asthma</t>
  </si>
  <si>
    <t>h. Overweight</t>
  </si>
  <si>
    <t>g. Osteoporosis (Osteoporosis is a disease that thins and weakens bones making them more likely to break)</t>
  </si>
  <si>
    <t>a. A complete physical exam</t>
  </si>
  <si>
    <t>b. Your blood pressure checked by a doctor, nurse, or health professional</t>
  </si>
  <si>
    <t>c. A hearing test</t>
  </si>
  <si>
    <t>d. An eye exam</t>
  </si>
  <si>
    <t>e. During the past 12 months have you had a flu shot. A flu shot is usually given in the fall and protects against influenza for the flu season</t>
  </si>
  <si>
    <t>f. In the past 12 months have you had a mammogram (used to detect breast cancer)</t>
  </si>
  <si>
    <t>g. In the past 12 months have you had a blood test for Prostate cancer screening (PSA blood test)</t>
  </si>
  <si>
    <t>h. Bone density screening (A bone density test can diagnose osteoporosis and can show whether a person is at risk for osteoporosis or brittle bones)</t>
  </si>
  <si>
    <t>58. Which services have you used? Have you used (INSERT)?</t>
  </si>
  <si>
    <t>67. Because of this condition, have you (INSERT)?</t>
  </si>
  <si>
    <t>a. Reduced your day-to-day travel</t>
  </si>
  <si>
    <t>b. Asked others for rides</t>
  </si>
  <si>
    <t>c. Limited your driving to daytime</t>
  </si>
  <si>
    <t>d. Given up driving altogether</t>
  </si>
  <si>
    <t>e. Used public transportation less often</t>
  </si>
  <si>
    <t>f. Used special transportation services, such as those for seniors or for persons with disabilities</t>
  </si>
  <si>
    <t>g. Made other changes to your travel patterns</t>
  </si>
  <si>
    <t>72. Because of a physical or mental health condition, do you have any problems or need help (INSERT)?</t>
  </si>
  <si>
    <t>a. Taking a bath or a shower</t>
  </si>
  <si>
    <t>b. Dressing</t>
  </si>
  <si>
    <t>d. Eating</t>
  </si>
  <si>
    <t>e. Getting in and out of bed or a chair</t>
  </si>
  <si>
    <t>f. Using or getting to a toilet</t>
  </si>
  <si>
    <t>g. Going up and down stairs</t>
  </si>
  <si>
    <t>h. Getting around inside the home</t>
  </si>
  <si>
    <t>76. Because of a physical or mental health condition, do you have any problems or need help (INSERT)?</t>
  </si>
  <si>
    <t>a. Going outside the home to shop or visit a doctor’s office</t>
  </si>
  <si>
    <t>b. Doing light housework such as washing dishes or sweeping the floor</t>
  </si>
  <si>
    <t>c. Preparing meals</t>
  </si>
  <si>
    <t>d. Driving a car</t>
  </si>
  <si>
    <t>e. Using public transportation</t>
  </si>
  <si>
    <t>f. Taking the right amount of prescribed medication at the right time</t>
  </si>
  <si>
    <t>g. Keeping track of money and bills</t>
  </si>
  <si>
    <t>86. During the past week, did you (INSERT)?</t>
  </si>
  <si>
    <t>a. Go to church, temple, or another place of worship for services or other activities</t>
  </si>
  <si>
    <t>b. Go to a movie, play, concert, restaurant, sporting event, club meeting, card game, or other social activity</t>
  </si>
  <si>
    <t>c. Get together with friends or neighbors in any other setting</t>
  </si>
  <si>
    <t>a. Pay your rent, mortgage, or real estate taxes</t>
  </si>
  <si>
    <t>b. Pay your utility bills</t>
  </si>
  <si>
    <t>c. Fill a prescription for medicine</t>
  </si>
  <si>
    <t>d. Follow up on tests or treatment recommended by a doctor</t>
  </si>
  <si>
    <t>e. Obtain dental care (including check-ups)</t>
  </si>
  <si>
    <t>f. Obtain eyeglasses</t>
  </si>
  <si>
    <t>g. Obtain a hearing aid</t>
  </si>
  <si>
    <t>105. I am going to read you a list of areas that some people say are problems for them. After
I read each one, please tell me if it is a very important problem for you, somewhat of a problem for you, or no problem for you.</t>
  </si>
  <si>
    <t>a. Income</t>
  </si>
  <si>
    <t>b. Health and medical care</t>
  </si>
  <si>
    <t>c. Help in providing personal care for yourself</t>
  </si>
  <si>
    <t>d. Help in providing care for someone else in your household</t>
  </si>
  <si>
    <t>e. Housing that meets your needs</t>
  </si>
  <si>
    <t>f. Transportation</t>
  </si>
  <si>
    <t>g. Leisure time activities</t>
  </si>
  <si>
    <t>h. Crime in your neighborhood</t>
  </si>
  <si>
    <t>i. Nutrition and food</t>
  </si>
  <si>
    <t>j. Isolation and loneliness</t>
  </si>
  <si>
    <t>k. Housekeeping or cleaning</t>
  </si>
  <si>
    <t>l. Home repair or maintenance</t>
  </si>
  <si>
    <t>m. Filling out insurance, medical, or other forms</t>
  </si>
  <si>
    <t>Buildings are accessible and have the following features:</t>
  </si>
  <si>
    <t>– elevators</t>
  </si>
  <si>
    <t>– ramps</t>
  </si>
  <si>
    <t>– adequate signage</t>
  </si>
  <si>
    <t>– railings on stairs</t>
  </si>
  <si>
    <t>– stairs that are not too high or steep</t>
  </si>
  <si>
    <t>– non-slip flooring</t>
  </si>
  <si>
    <t>– rest areas with comfortable chairs</t>
  </si>
  <si>
    <t>– sufficient numbers of public toilets.</t>
  </si>
  <si>
    <r>
      <t xml:space="preserve">1. Types of housing and the approximate number that older adults currently reside in: </t>
    </r>
    <r>
      <rPr>
        <b/>
        <i/>
        <sz val="12"/>
        <color theme="1"/>
        <rFont val="Calibri"/>
        <family val="2"/>
        <scheme val="minor"/>
      </rPr>
      <t>(Check all that apply and enter the number of each type)</t>
    </r>
  </si>
  <si>
    <r>
      <t xml:space="preserve">2. Types of accessible housing available to older adults in the community. </t>
    </r>
    <r>
      <rPr>
        <b/>
        <i/>
        <sz val="12"/>
        <color theme="1"/>
        <rFont val="Calibri"/>
        <family val="2"/>
        <scheme val="minor"/>
      </rPr>
      <t>(Check all that apply)</t>
    </r>
  </si>
  <si>
    <r>
      <t xml:space="preserve">4. Indicate the programs or assistance the community provides to older adults with financial, utility and legal matters. </t>
    </r>
    <r>
      <rPr>
        <b/>
        <i/>
        <sz val="12"/>
        <color theme="1"/>
        <rFont val="Calibri"/>
        <family val="2"/>
        <scheme val="minor"/>
      </rPr>
      <t>(Check all that apply.)</t>
    </r>
  </si>
  <si>
    <r>
      <t xml:space="preserve">8. Older adults in the community have access to other public transportation services </t>
    </r>
    <r>
      <rPr>
        <b/>
        <i/>
        <sz val="12"/>
        <color theme="1"/>
        <rFont val="Calibri"/>
        <family val="2"/>
        <scheme val="minor"/>
      </rPr>
      <t>(Check all that apply.)</t>
    </r>
  </si>
  <si>
    <r>
      <t xml:space="preserve">12. In addition to, or in place of GCRTA services, older adults in the community have access to transportation provided by: </t>
    </r>
    <r>
      <rPr>
        <b/>
        <i/>
        <sz val="12"/>
        <color theme="1"/>
        <rFont val="Calibri"/>
        <family val="2"/>
        <scheme val="minor"/>
      </rPr>
      <t>(Check all that apply.)</t>
    </r>
  </si>
  <si>
    <r>
      <t xml:space="preserve">14. The service limitations that transportation providers have in place are: </t>
    </r>
    <r>
      <rPr>
        <b/>
        <i/>
        <sz val="12"/>
        <color theme="1"/>
        <rFont val="Calibri"/>
        <family val="2"/>
        <scheme val="minor"/>
      </rPr>
      <t>(Check all that apply.)</t>
    </r>
  </si>
  <si>
    <r>
      <t xml:space="preserve">2. The community’s subdivision regulations require the following features for streets: </t>
    </r>
    <r>
      <rPr>
        <b/>
        <i/>
        <sz val="12"/>
        <color theme="1"/>
        <rFont val="Calibri"/>
        <family val="2"/>
        <scheme val="minor"/>
      </rPr>
      <t>(check all that apply)</t>
    </r>
  </si>
  <si>
    <t>&gt; Streets and sidewalks are well maintained all year.</t>
  </si>
  <si>
    <r>
      <t xml:space="preserve">3. The community provides incentives to businesses and institutions that provide mobility amenities to older adults. </t>
    </r>
    <r>
      <rPr>
        <b/>
        <i/>
        <sz val="12"/>
        <color theme="1"/>
        <rFont val="Calibri"/>
        <family val="2"/>
        <scheme val="minor"/>
      </rPr>
      <t>(Check all that apply)</t>
    </r>
  </si>
  <si>
    <r>
      <t xml:space="preserve">1. Which of the following are involved in major decision-making related to meeting the needs of older adults? </t>
    </r>
    <r>
      <rPr>
        <b/>
        <i/>
        <sz val="12"/>
        <color theme="1"/>
        <rFont val="Calibri"/>
        <family val="2"/>
        <scheme val="minor"/>
      </rPr>
      <t>(Check all that apply.)</t>
    </r>
  </si>
  <si>
    <r>
      <t xml:space="preserve">3. The community’s zoning code requires the following development features: </t>
    </r>
    <r>
      <rPr>
        <b/>
        <i/>
        <sz val="12"/>
        <color theme="1"/>
        <rFont val="Calibri"/>
        <family val="2"/>
        <scheme val="minor"/>
      </rPr>
      <t>(Check all that apply.)</t>
    </r>
  </si>
  <si>
    <r>
      <t xml:space="preserve">15. The community’s building code requires the following features for public buildings: </t>
    </r>
    <r>
      <rPr>
        <b/>
        <i/>
        <sz val="12"/>
        <color theme="1"/>
        <rFont val="Calibri"/>
        <family val="2"/>
        <scheme val="minor"/>
      </rPr>
      <t>(check all that apply)</t>
    </r>
  </si>
  <si>
    <r>
      <t xml:space="preserve">16. Indicate the fraud prevention strategies provided by the community to educate older adults. </t>
    </r>
    <r>
      <rPr>
        <b/>
        <i/>
        <sz val="12"/>
        <color theme="1"/>
        <rFont val="Calibri"/>
        <family val="2"/>
        <scheme val="minor"/>
      </rPr>
      <t>(check all that apply)</t>
    </r>
  </si>
  <si>
    <t>NOTE: Some questions are phrased as a main question with a set of subquestions or options. Whether the subquestions are to be coded separately depends on how distinct they are. If the options are nominal and represent different categories then they are coded as different questions. If the options are non-nominal, or are nominal but are different types within one category they are not coded as separate questions</t>
  </si>
  <si>
    <t>Categorization Criteria</t>
  </si>
  <si>
    <t>Code</t>
  </si>
  <si>
    <t>Definition</t>
  </si>
  <si>
    <t>Objective</t>
  </si>
  <si>
    <t>Subjective</t>
  </si>
  <si>
    <t>Person-centred</t>
  </si>
  <si>
    <t>Environment-centred</t>
  </si>
  <si>
    <t>Transaction-centred</t>
  </si>
  <si>
    <t>Source</t>
  </si>
  <si>
    <t>Kahana et al 2003</t>
  </si>
  <si>
    <t>Unsure</t>
  </si>
  <si>
    <t>Response to question can be verified using externally verifiable indicies</t>
  </si>
  <si>
    <t>Response to question is based on the perception of the individual</t>
  </si>
  <si>
    <t>Response to question is based on each individuals needs, preferences or capacity</t>
  </si>
  <si>
    <t>Response to question is based on the congruence between the person and the environment</t>
  </si>
  <si>
    <t>Social Environment</t>
  </si>
  <si>
    <t>Physical Environment</t>
  </si>
  <si>
    <t>Response to question is based on constrants or supplies inherent in the environment</t>
  </si>
  <si>
    <t>Question is focused on supplies and constraints inherent in the social environment</t>
  </si>
  <si>
    <t>Question is focused on supplies and constraints inherent in the physcial environment</t>
  </si>
  <si>
    <t>Question is focused on personal (eg illness) or environmental (eg services) factors related to physical health</t>
  </si>
  <si>
    <t>Question is focused on personal (eg illness) or environmental (eg services) factors related to mental health</t>
  </si>
  <si>
    <t>Person - Environment</t>
  </si>
  <si>
    <t>Physical - Social</t>
  </si>
  <si>
    <t>Built - Social</t>
  </si>
  <si>
    <t>Dimensions</t>
  </si>
  <si>
    <t>Civic Engagement</t>
  </si>
  <si>
    <t>Communication &amp; Information</t>
  </si>
  <si>
    <t>Community Attitudes</t>
  </si>
  <si>
    <t>Community Awareness</t>
  </si>
  <si>
    <t>Independence &amp; Life Satisfaction</t>
  </si>
  <si>
    <t>Economic Security</t>
  </si>
  <si>
    <t>Community Accessability</t>
  </si>
  <si>
    <t>Physical - Mental</t>
  </si>
  <si>
    <t>Mental - Physical</t>
  </si>
  <si>
    <t>107. If you were the leader of this city/community, what changes would you want to make to improve conditions for older persons living here?</t>
  </si>
  <si>
    <t>Mail delivery service (from street box to older adults door)</t>
  </si>
  <si>
    <t>Community-sponsored meals (central location)</t>
  </si>
  <si>
    <t>Medical services (i.e., blood pressure checks, vaccinations, medication management, home health aides)</t>
  </si>
  <si>
    <t>EQ 5D 5L</t>
  </si>
  <si>
    <t>GHQ</t>
  </si>
  <si>
    <t>MOS</t>
  </si>
  <si>
    <t>WB-SA</t>
  </si>
  <si>
    <t>Excellent; Very Good; Good; Fair; Poor</t>
  </si>
  <si>
    <t>2. How much bodily pain have you generally had during the past 4 weeks?</t>
  </si>
  <si>
    <t>None; Very Mild; Mild; Moderate; Severe; Very Severe</t>
  </si>
  <si>
    <t>Not at all; Slightly; Moderately; Quite a Bit; Extremely</t>
  </si>
  <si>
    <t>3. During the past 4 weeks, to what extent has your physical health or emotional problems interfered with your normal social activities with family, friends, neighbors, or groups?</t>
  </si>
  <si>
    <t>4. The following items are activities you might do during a typical day. Does your health limit you in these activities?</t>
  </si>
  <si>
    <t>Yes, Limited a Lot; Yes, Limited a Little; No, Not Limited at All</t>
  </si>
  <si>
    <t>a. Vigorous activities, such as running lifting heavy objects, participating in strenuous sports</t>
  </si>
  <si>
    <t>f. Bending, kneeling or stooping</t>
  </si>
  <si>
    <t>j. Bathing or dressing yourself</t>
  </si>
  <si>
    <t>5. How satisfied are you with your physical ability to do what you want to do?</t>
  </si>
  <si>
    <t>Completely Satisfied; Very Satisfied; Somewhat Satisfied; Somewhat Dissatisfied; Very Dissatisfied; Completely Dissatisfied</t>
  </si>
  <si>
    <t>Yes, all of the time; Yes, most of the time; Yes, some of the time; Yes, a little of the time; No, none of the time</t>
  </si>
  <si>
    <t>6. When you travel around your community, does someone have to assist you because of your health?</t>
  </si>
  <si>
    <t>7. Are you in bed or in a chair most or all of the day because of your health?</t>
  </si>
  <si>
    <t>Yes, everyday; Yes, most days; Yes, some days; Yes, occasionally; No, never</t>
  </si>
  <si>
    <t>8. How often during the past 4 weeks...</t>
  </si>
  <si>
    <t>a. Did you feel worn out?</t>
  </si>
  <si>
    <t>b. Were you discouraged by your health problems?</t>
  </si>
  <si>
    <t>c. Did you have a lot of energy?</t>
  </si>
  <si>
    <t>d. Did you feel weighed down by your health problems?</t>
  </si>
  <si>
    <t>e. Did you feel full of pep?</t>
  </si>
  <si>
    <t>f. Were you afraid because of your health?</t>
  </si>
  <si>
    <t>h. Was your health a worry in your life?</t>
  </si>
  <si>
    <t>j. Were you frustrated about your health?</t>
  </si>
  <si>
    <t>k. Did you feel despair over your health problems?</t>
  </si>
  <si>
    <t>All of the time; Most of the time; A good bit of the time; Some of the time; A little of the time; None of the time</t>
  </si>
  <si>
    <t>9. How often have you had any of the following symptoms during the past 4 weeks?</t>
  </si>
  <si>
    <t>a. Stiffness, pain, swelling or soreness ofmuscles or joints</t>
  </si>
  <si>
    <t>b. Coughing that produced sputum</t>
  </si>
  <si>
    <t>c. Backaches or lower back pains</t>
  </si>
  <si>
    <t>d. Nausea (upset stomach)</t>
  </si>
  <si>
    <t>e. Acid indigestion, heartburn, or feeling bloated after meals</t>
  </si>
  <si>
    <t>f. Heavy feelings in arms and legs</t>
  </si>
  <si>
    <t>g. Headaches or head pains</t>
  </si>
  <si>
    <t>h. Lump in throat</t>
  </si>
  <si>
    <t>Never; Once or twice; A few times; Fairly often; Very often</t>
  </si>
  <si>
    <t>10. Did you experience any bodily pain in the past 4 weeks?</t>
  </si>
  <si>
    <t>Yes; No</t>
  </si>
  <si>
    <t>11. During the past 4 weeks, how often have you had pain or discomfort?</t>
  </si>
  <si>
    <t>Once or Twice; A few times; Fairly often; Very Often; Every day or almost every day</t>
  </si>
  <si>
    <t>12. When you had pain during the past 4 weeks, how long did it usually last?</t>
  </si>
  <si>
    <t>A few minutes; Several minutes to an hour; Several hours; A day or two; More than two days</t>
  </si>
  <si>
    <t>13. During the past 4 weeks, how much did pain interfere with the following things?</t>
  </si>
  <si>
    <t>a. Your mood</t>
  </si>
  <si>
    <t>b. Your ability to walk or move about</t>
  </si>
  <si>
    <t>c. Your sleep</t>
  </si>
  <si>
    <t>d. Your normal work (including both work outside the home and housework)</t>
  </si>
  <si>
    <t>e. Your recreational activities</t>
  </si>
  <si>
    <t>f. Your enjoyment of life</t>
  </si>
  <si>
    <t>Not at all; A little bit; Moderately; Quite a bit; Extremely</t>
  </si>
  <si>
    <t>14. Please circle the one number that best describes your pain on the average over the past 4 weeks.</t>
  </si>
  <si>
    <t>No Pain 0 1 2 3 4 5 6 7 8 9 10 11 12 13 14 15 16 17 18 19 20 Pain as bad as you can imagine</t>
  </si>
  <si>
    <t>15. Please circle the one number that best describes your pain at its worst over the past 4 weeks.</t>
  </si>
  <si>
    <t>16. During the past 4 weeks, have you had any of the following problems with your work or other regular daily activities as a result of your physical health?</t>
  </si>
  <si>
    <t>a. Took frequent rests when doing work or other activities</t>
  </si>
  <si>
    <t>b. Cut down the amount of time you spent on work or other activities</t>
  </si>
  <si>
    <t>c. Accomplished less than you would like</t>
  </si>
  <si>
    <t>d. Didn't do work or other activities as carefully as usual</t>
  </si>
  <si>
    <t>e. Were limited in the kind of work or other activities</t>
  </si>
  <si>
    <t>f. Had difficulty performing the work or other activities (for example, it took extra effort)</t>
  </si>
  <si>
    <t>g. Required special assistance (the assistance of others or special devices) to perform these activities</t>
  </si>
  <si>
    <t>17. During the past 4 weeks, have you had any of the following problems with your work or other regular daily activities as a result of any emotional problems (such as feeling depressed or anxious)?</t>
  </si>
  <si>
    <t>a. Cut down the amount of time you spent on work or other activities?</t>
  </si>
  <si>
    <t>b. Accomplished less than you would like?</t>
  </si>
  <si>
    <t>c. Didn't do work or other activities as carefully as usual?</t>
  </si>
  <si>
    <t>18. Does your health keep you from working around the house?</t>
  </si>
  <si>
    <t>19. Does your health keep you from working at a paying job?</t>
  </si>
  <si>
    <t>20. How happy, satisfied, or pleased have you been with your personal life during the past month?</t>
  </si>
  <si>
    <t>Extremely happy, could not have been more satisfied or pleased; Very happy most of the time; Generally satisfied; Generally unsatisfied, unhappy; Very dissatisfied, unhappy most of the time</t>
  </si>
  <si>
    <t>21. During the past month, how often did you feel there were people you were close to?</t>
  </si>
  <si>
    <t>Always; Very often; Fairly often; Sometimes; Almost never; Never</t>
  </si>
  <si>
    <t>22. During the past month, how often has feeling depressed interfered with what you usually do?</t>
  </si>
  <si>
    <t>23. How much of the time, during the past month, did you have difficulty reasoning and solving problems; for example, making plans, making decisions, learning new things?</t>
  </si>
  <si>
    <t>24. During the past month, how much of the time have you generally enjoyed the things you do?</t>
  </si>
  <si>
    <t>25. How much of the time, during the past month, has your daily life been full of things that were interesting to you?</t>
  </si>
  <si>
    <t>26. During the past month, how much of the time have you felt loved and wanted?</t>
  </si>
  <si>
    <t>27. How much of the time, during the past month, have you been a very nervous person?</t>
  </si>
  <si>
    <t>28. During the past month, how much of the time did you have difficulty doing activities
involving concentration and thinking?</t>
  </si>
  <si>
    <t>29. During the past month, how much of the time did you feel depressed?</t>
  </si>
  <si>
    <t>30. During the past month, how much of the time have you felt tense or "high-strung"?</t>
  </si>
  <si>
    <t>31. During the past month, how much of the time have you been in firm control of your behavior, thoughts, emotions, feelings?</t>
  </si>
  <si>
    <t>32. During the past month, how much of the time did you become confused and start several actions at a time?</t>
  </si>
  <si>
    <t>33. During the past month, how much of the time did you feel that you had nothing to look forward to?</t>
  </si>
  <si>
    <t>34. How much of the time, during the past month, have you felt calm and peaceful?</t>
  </si>
  <si>
    <t>35. How much of the time, during the past month, have you felt emotionally stable?</t>
  </si>
  <si>
    <t>36. How much of the time, during the past month, have you felt downhearted and blue?</t>
  </si>
  <si>
    <t>37. How often have you felt like crying during the past month?</t>
  </si>
  <si>
    <t>38. How much of the time, during the past month, did you feel left out?</t>
  </si>
  <si>
    <t>39. During the past month, how often did you feel that others would be better off if you were dead?</t>
  </si>
  <si>
    <t>40. During the past month, how much of the time did you forget, for example, things that
happened recently, where you put things, appointments?</t>
  </si>
  <si>
    <t>41. During the past month, how much of the time did you feel that your love relationships, loving and being loved, were full and complete?</t>
  </si>
  <si>
    <t>42. How much have you been bothered by nervousness, or your "nerves," during the past month?</t>
  </si>
  <si>
    <t>Extremely so, to the point where I could not take care of things; Very much bothered; Bothered quite a bit; Bothered some; enough to notice; Bothered just a little; Not bothered at all</t>
  </si>
  <si>
    <t>43. During the past month, how much of the time has living been a wonderful adventure for you?</t>
  </si>
  <si>
    <t>44. How much of the time, during the past month, have you felt so down in the dumps that nothing could cheer you up?</t>
  </si>
  <si>
    <t>45. During the past month, did you ever think about taking your own life?</t>
  </si>
  <si>
    <t>Yes, constantly; Yes, very often; Yes, fairly often; Yes, a couple of times; Yes, once; No, never</t>
  </si>
  <si>
    <t>46. During the past month, how much of the time have you felt restless, fidgety, or impatient?</t>
  </si>
  <si>
    <t>47. During the past month, how much of the time have you been moody or brooded about things?</t>
  </si>
  <si>
    <t>48. During the past month, how often did you get rattled, upset, or flustered?</t>
  </si>
  <si>
    <t>49. How much of the time, during the past month, did you have trouble keeping your attention on any activity for long?</t>
  </si>
  <si>
    <t>50. During the past month, how much of the time have you been anxious or worried?</t>
  </si>
  <si>
    <t>51. During the past month, how much of the time have you been a happy person?</t>
  </si>
  <si>
    <t>52. How often during the past month did you find yourself having difficulty trying to calm down?</t>
  </si>
  <si>
    <t>53. During the past month, how much of the time have you been in low or very low spirits?</t>
  </si>
  <si>
    <t>54. How much of the time, during the past month, have you felt cheerful, lighthearted?</t>
  </si>
  <si>
    <t>55. During the past month, how depressed (at its worst) have you felt?</t>
  </si>
  <si>
    <t>Extremely depressed; Very depressed; Quite depressed; Somewhat depressed; A little depressed; Not depressed at all</t>
  </si>
  <si>
    <t>56. How much of the time, during the past month, did you react slowly to things that were said or done?</t>
  </si>
  <si>
    <t>all of the time; Most of the time; A good bit of the time; Some of the time; A little of the time; None of the time</t>
  </si>
  <si>
    <t>57. During the past month, how often did you feel isolated from others?</t>
  </si>
  <si>
    <t>58. During the past 4 weeks, how much of the time has your physical health or emotional
problems interfered with your social activities (like visiting with friends, relatives, etc.)?</t>
  </si>
  <si>
    <t>59. Compared to your usual level of social activity, has your social activity during the past 6 months decreased, stayed the same, or increased because of a change in your physical or
emotional condition?</t>
  </si>
  <si>
    <t>Much less socially active than before; Somewhat less socially active than before; About as socially active as before; Somewhat more socially active than before; Much more socially active than before</t>
  </si>
  <si>
    <t>60. Compared to others your age, are your social activities more or less limited because of your physical health or emotional problems?</t>
  </si>
  <si>
    <t>Much more limited than others; Somewhat more limited than others; About the same as others; Somewhat less limited than others; Much less limited than others</t>
  </si>
  <si>
    <t>61. How TRUE or FALSE is each of the following statements for you?</t>
  </si>
  <si>
    <t>a. I am somewhat ill</t>
  </si>
  <si>
    <t>b. I feel about as good now as I ever have</t>
  </si>
  <si>
    <t>c. I have been feeling bad lately</t>
  </si>
  <si>
    <t>d. I am in poor health</t>
  </si>
  <si>
    <t>e. I am as healthy as anybody I know</t>
  </si>
  <si>
    <t>f. My health is excellent</t>
  </si>
  <si>
    <t>g. I seem to get sick a little easier than other people</t>
  </si>
  <si>
    <t>h. I expect my health to get worse</t>
  </si>
  <si>
    <t>Definitely true; Mostly true; Don't know; Mostly false; Definitely false</t>
  </si>
  <si>
    <t>62. How often during the past 4 weeks did you ...</t>
  </si>
  <si>
    <t>a. feel that your sleep was not quiet (moving restlessly, feeling tense, speaking, etc., while sleeping)</t>
  </si>
  <si>
    <t>b. get enough sleep to feel rested upon waking in the morning?</t>
  </si>
  <si>
    <t>c. awaken short of breath or with a headache?</t>
  </si>
  <si>
    <t>d. feel drowsy or sleepy during the day?</t>
  </si>
  <si>
    <t>e. have trouble falling asleep?</t>
  </si>
  <si>
    <t>f. awaken during your sleep time and have trouble falling asleep again</t>
  </si>
  <si>
    <t>g. have trouble staying awake during the day?</t>
  </si>
  <si>
    <t>h. take naps (5 minutes or longer) during the day?</t>
  </si>
  <si>
    <t>i. get the amount of sleep you needed?</t>
  </si>
  <si>
    <t>Opportunities to volunteer</t>
  </si>
  <si>
    <t>Employment opportunities</t>
  </si>
  <si>
    <t>Opportunities to enroll in skill-building or personal enrichment classes</t>
  </si>
  <si>
    <t>Recreation opportunities (including games, arts, and library services, etc.)</t>
  </si>
  <si>
    <t>Fitness opportunities (including exercise classes and paths or trails, etc.)</t>
  </si>
  <si>
    <t>Opportunities to attend social events or activities</t>
  </si>
  <si>
    <t>Opportunities to attend religious or spiritual activities</t>
  </si>
  <si>
    <t>Opportunities to attend or participate in meetings about local government or community matters</t>
  </si>
  <si>
    <t>Availability of affordable quality housing</t>
  </si>
  <si>
    <t>Variety of housing options</t>
  </si>
  <si>
    <t>Availability of information about resources for older adults</t>
  </si>
  <si>
    <t>Availability of financial or legal planning services</t>
  </si>
  <si>
    <t>Availability of affordable quality physical health care</t>
  </si>
  <si>
    <t>Availability of affordable quality mental health care</t>
  </si>
  <si>
    <t>Availability of affordable quality food</t>
  </si>
  <si>
    <t>Sense of community</t>
  </si>
  <si>
    <t>Ease of bus travel in your community</t>
  </si>
  <si>
    <t>Ease of car travel in your community</t>
  </si>
  <si>
    <t>Ease of walking in your community</t>
  </si>
  <si>
    <t>Ease of getting to the places you usually have to visit</t>
  </si>
  <si>
    <t>Overall feeling of safety in your community</t>
  </si>
  <si>
    <t>Valuing older residents in your community</t>
  </si>
  <si>
    <t>Neighborliness of your community</t>
  </si>
  <si>
    <t>3. How would you rate the overall services provided to older adults in your community?</t>
  </si>
  <si>
    <t>5. Please circle the number that comes closest to your opinion for each of the following questions:</t>
  </si>
  <si>
    <t>4. In general, how informed or uninformed do you feel about services and activities available to older adults in your community?</t>
  </si>
  <si>
    <t>How do you rate your overall physical health?</t>
  </si>
  <si>
    <t>How do you rate your overall mental health/emotional well being?</t>
  </si>
  <si>
    <t>How do you rate your overall quality of life?</t>
  </si>
  <si>
    <t>6a. The following questions list a number of problems that older adults may or may not face. Thinking back over the last 12 months, how much of a problem, if at all, has each of the following been for you?</t>
  </si>
  <si>
    <t>Having housing to suit your needs</t>
  </si>
  <si>
    <t>Your physical health</t>
  </si>
  <si>
    <t>Having enough food to eat</t>
  </si>
  <si>
    <t>Doing heavy or intense housework</t>
  </si>
  <si>
    <t>Having safe and affordable transportation available</t>
  </si>
  <si>
    <t>No longer being able to drive</t>
  </si>
  <si>
    <t>Feeling depressed</t>
  </si>
  <si>
    <t>Experiencing confusion or forgetfulness</t>
  </si>
  <si>
    <t>Maintaining your home</t>
  </si>
  <si>
    <t>Maintaining your yard</t>
  </si>
  <si>
    <t>Finding productive or meaningful activities to do</t>
  </si>
  <si>
    <t>Having friends or family you can rely on</t>
  </si>
  <si>
    <t>Falling or injuring yourself in your home</t>
  </si>
  <si>
    <t>Finding affordable health insurance</t>
  </si>
  <si>
    <t>Getting the health care you need</t>
  </si>
  <si>
    <t>Affording the medications you need</t>
  </si>
  <si>
    <t>Getting the oral health care you need</t>
  </si>
  <si>
    <t>Having tooth or mouth problems</t>
  </si>
  <si>
    <t>Having enough money to meet daily expenses</t>
  </si>
  <si>
    <t>Having enough money to pay your property taxes</t>
  </si>
  <si>
    <t>Not a problem; Minor problem; Moderate problem; Major problem; Don't know</t>
  </si>
  <si>
    <t>Staying physically fit</t>
  </si>
  <si>
    <t>Maintaining a healthy diet</t>
  </si>
  <si>
    <t>Having interesting recreational or cultural activities to attend</t>
  </si>
  <si>
    <t>Having interesting social events or activities to attend</t>
  </si>
  <si>
    <t>Feeling bored</t>
  </si>
  <si>
    <t>Feeling like your voice is heard in the community</t>
  </si>
  <si>
    <t>Finding meaningful volunteer work</t>
  </si>
  <si>
    <t>Providing care for another person</t>
  </si>
  <si>
    <t>Dealing with legal issues</t>
  </si>
  <si>
    <t>Having adequate information or dealing with public programs such as Social Security, Medicare and Medicaid</t>
  </si>
  <si>
    <t>Finding work in retirement</t>
  </si>
  <si>
    <t>Building skills for paid or unpaid work</t>
  </si>
  <si>
    <t>Feeling lonely or isolated</t>
  </si>
  <si>
    <t>Dealing with the loss of a close family member or friend</t>
  </si>
  <si>
    <t>Being a victim of crime</t>
  </si>
  <si>
    <t>Being a victim of fraud or a scam</t>
  </si>
  <si>
    <t>Being physically or emotionally abused</t>
  </si>
  <si>
    <t>Dealing with financial planning issues</t>
  </si>
  <si>
    <t>7. Thinking back over the past 12 months, how many days did you spend…</t>
  </si>
  <si>
    <t>As a patient in a hospital?</t>
  </si>
  <si>
    <t>number of days</t>
  </si>
  <si>
    <t>In a nursing home or in-patient rehabilitation facility?</t>
  </si>
  <si>
    <t>8. Thinking back over the past 12 months, how many times have you fallen and injured yourself?</t>
  </si>
  <si>
    <t>Never; Once or twice; 3-5 times; More than 5 times</t>
  </si>
  <si>
    <t>9. How likely or unlikely are you to recommend living in your community to older adults?</t>
  </si>
  <si>
    <t>Very likely; Somewhat likely; Somewhat unlikely; Very unlikely; Don't know</t>
  </si>
  <si>
    <t>10. How likely or unlikely are you to remain in your community throughout your retirement?</t>
  </si>
  <si>
    <t>11. In the last 12 months, about how many times, if ever, have you participated in or done each of the following?</t>
  </si>
  <si>
    <t>Used a senior center in your community</t>
  </si>
  <si>
    <t>Used a recreation center in your community</t>
  </si>
  <si>
    <t>Used a public library in your community</t>
  </si>
  <si>
    <t>Watched a meeting of your community’s local elected officials or other public meeting on cable television, the Internet or other media</t>
  </si>
  <si>
    <t>Used public transit (e.g., bus, subway, light rail, etc.) within your community</t>
  </si>
  <si>
    <t>Visited a neighborhood park</t>
  </si>
  <si>
    <t>Never; Once or twice; 3 to 12 times; 13 to 26 times; More than 26 times</t>
  </si>
  <si>
    <t>12. During a typical week, how many hours, if any, do you spend doing the following?</t>
  </si>
  <si>
    <t>Participating in a club (including book, dance, game and other social)</t>
  </si>
  <si>
    <t>Participating in a civic group (including, Elks, Kiwanis, Masons, etc.)</t>
  </si>
  <si>
    <t>Communicating/visiting with friends and/or family</t>
  </si>
  <si>
    <t>Participating in religious or spiritual activities with others</t>
  </si>
  <si>
    <t>Participating in a recreation program or group activity</t>
  </si>
  <si>
    <t>Providing help to friends or relatives</t>
  </si>
  <si>
    <t>Volunteering your time to some group/activity in your community</t>
  </si>
  <si>
    <t>Never; 1-3 hours; 4-5 hours; 6-10 hours; 11 or more hours; Don't know</t>
  </si>
  <si>
    <t>13. During a typical week, how many hours do you spend providing care for one or more individuals with
whom you have a significant personal relationship (such as a spouse, other relative, partner, friend,
neighbor or child), whether or not they live with you?</t>
  </si>
  <si>
    <t>Never; 1-3 hours; 4-5 hours; 6-10 hours; 11-19 hours; 20 or more hours; Don't know</t>
  </si>
  <si>
    <t>One or more individuals age 60 or older</t>
  </si>
  <si>
    <t>One or more individuals age 18 to 59</t>
  </si>
  <si>
    <t>One or more individuals under age 18</t>
  </si>
  <si>
    <t>14. Whether or not they live with you, does someone provide assistance to you almost every day?</t>
  </si>
  <si>
    <t>Yes;No</t>
  </si>
  <si>
    <t>D1. How many years have you lived in your community?</t>
  </si>
  <si>
    <t>Less than 1 year; 1-5 years; 6-10 years; 11-20 years; More than 20 years</t>
  </si>
  <si>
    <t>D2. Which best describes the building you live in?</t>
  </si>
  <si>
    <t>Single family home; Townhouse, condominium, duplex or
apartment; Mobile home; Assisted living residence; Nursing home; Other</t>
  </si>
  <si>
    <t>D3. Do you currently rent or own your home?</t>
  </si>
  <si>
    <t>Rent; Own (With a mortgage payment); Own (Free and clear)</t>
  </si>
  <si>
    <t>D4. About how much is your monthly housing cost for the place you live (including rent, mortgage payment, property tax, property insurance and homeowners’ association (HOA) fees)?</t>
  </si>
  <si>
    <t>Less than $300 per month; $300 to $599 per month; $600 to $999 per month; $1,000 to $1,499 per month; $1,500 to $2,499 per month; $2,500 or more per month</t>
  </si>
  <si>
    <t>D5. How many people, including yourself, live in your household?</t>
  </si>
  <si>
    <t>D6. How many of these people, including yourself, are 60 or older?</t>
  </si>
  <si>
    <t>D7. What is your employment status?</t>
  </si>
  <si>
    <t>Fully retired; Go to Question D9; Working full time for pay; Working part time for pay; Unemployed, looking for paid work</t>
  </si>
  <si>
    <t>D8. [IF NOT YET FULLY RETIRED] At what age do you expect to retire completely and not work for pay at all?</t>
  </si>
  <si>
    <t>…years old</t>
  </si>
  <si>
    <t>...members</t>
  </si>
  <si>
    <t>D9. How much do you anticipate your household’s total income before taxes will be for the current year? (Please include in your total income money from all sources for all persons living in your household.)</t>
  </si>
  <si>
    <t>Less than $15,000; $15,000 to $24,999; $25,000 to $49,999; $50,000 to $74,999; $75,000 to $99,999; $100,000 or more</t>
  </si>
  <si>
    <t>D10. Are you Spanish/Hispanic/Latino?</t>
  </si>
  <si>
    <t>D11. What is your race? (Mark one or more races to indicate what race you consider yourself to be)</t>
  </si>
  <si>
    <t>American Indian or Alaskan native; Asian or Pacific Islander; Black, African American; White/Caucasian; Other</t>
  </si>
  <si>
    <t>D12. In which category is your age?</t>
  </si>
  <si>
    <t>60-64 years; 80-84 years; 65-69 years; 85-89 years; 70-74 years; 90-94 years; 75-79 years; 95 years or older</t>
  </si>
  <si>
    <t>D13. What is your sex?</t>
  </si>
  <si>
    <t>Female; Male</t>
  </si>
  <si>
    <t>D14. What is your sexual orientation?</t>
  </si>
  <si>
    <t>Heterosexual; Gay; Lesbian; Bisexual</t>
  </si>
  <si>
    <t>D15. Are you registered to vote in your jurisdiction?</t>
  </si>
  <si>
    <t>Yes; No; Inelligible to vote; Don't know</t>
  </si>
  <si>
    <t>D16. Many people don’t have time to vote in elections. Did you vote in the last general election?</t>
  </si>
  <si>
    <t>1 — been feeling perfectly well and in good health?</t>
  </si>
  <si>
    <t>Better than usual; Same as usual; Worse than usual; Much worse than usual</t>
  </si>
  <si>
    <t>2 — been feeling in need of a good tonic?</t>
  </si>
  <si>
    <t>3 — been feeling run down and out of sorts?</t>
  </si>
  <si>
    <t>Not at all; No more than usual; Rather more than usual; Much more than usual</t>
  </si>
  <si>
    <t>4 — felt that you are ill?</t>
  </si>
  <si>
    <t>5 — been getting any pains in your head?</t>
  </si>
  <si>
    <t>6 — been getting a feeling of tightness or pressure in your head?</t>
  </si>
  <si>
    <t>7 — been able to concentrate on whatever you’re doing?</t>
  </si>
  <si>
    <t>8 — been afraid that you were going to collapse in a public place?</t>
  </si>
  <si>
    <t>9 — been having hot or cold spells?</t>
  </si>
  <si>
    <t>10 — been perspiring (sweating) a lot?</t>
  </si>
  <si>
    <t>11 — found yourself waking early and unable to get back to sleep?</t>
  </si>
  <si>
    <t>12 — been getting up feeling your sleep hasn’t refreshed you?</t>
  </si>
  <si>
    <t>13 — been feeling too tired and exhausted even to eat?</t>
  </si>
  <si>
    <t>14 — lost much sleep over worry?</t>
  </si>
  <si>
    <t>15 — been feeling mentally alert and wide awake?</t>
  </si>
  <si>
    <t>16 — been feeling full of energy?</t>
  </si>
  <si>
    <t>17 — had difficulty in getting off to sleep?</t>
  </si>
  <si>
    <t>18 — had difficulty in staying asleep once you are off?</t>
  </si>
  <si>
    <t>19 — been having frightening or unpleasant dreams?</t>
  </si>
  <si>
    <t>20 — been having restless, disturbed nights?</t>
  </si>
  <si>
    <t>21 — been managing to keep yourself busy and occupied?</t>
  </si>
  <si>
    <t>22 — been taking longer over the things you do?</t>
  </si>
  <si>
    <t>23 — tended to lose interest in your ordinary activities?</t>
  </si>
  <si>
    <t>24 — been losing interest in your personal appearance?</t>
  </si>
  <si>
    <t>25 — been taking less trouble with your clothes?</t>
  </si>
  <si>
    <t>26 — been getting out of the house as much as usual?</t>
  </si>
  <si>
    <t>27 — been managing as well as most people would in your shoes?</t>
  </si>
  <si>
    <t>28 — felt on the whole you were doing things well?</t>
  </si>
  <si>
    <t>29 — been late getting to work, or getting started on your housework?</t>
  </si>
  <si>
    <t>30 — been satisfied with the way you’ve carried out your task?</t>
  </si>
  <si>
    <t>31 — been able to feel warmth and affection for those near to you?</t>
  </si>
  <si>
    <t>32 — been finding it easy to get on with other people?</t>
  </si>
  <si>
    <t>33 — spent much time chatting with people?</t>
  </si>
  <si>
    <t>34 — kept feeling afraid to say anything to people in case you made a fool of yourself?</t>
  </si>
  <si>
    <t>35 — felt that you are playing a useful part in things?</t>
  </si>
  <si>
    <t>More so than usual; Same as usual; Rather less than usual; Much less than usual</t>
  </si>
  <si>
    <t>Quicker than usual; Same as usual; Longer than usual; Much longer than usual</t>
  </si>
  <si>
    <t>More trouble than usual; About the same as usual; Less trouble than usual; Much less trouble than usual</t>
  </si>
  <si>
    <t>More than usual; Same as usual; Less than usual; Much less than usual</t>
  </si>
  <si>
    <t>Better than most; About the same; Rather less well; Much less well</t>
  </si>
  <si>
    <t>More satisfied; About the same as usual; Less satisfied than usual; Much less satisfied</t>
  </si>
  <si>
    <t>More time than usual; About the same as usual; Less than usual; Much less than usual</t>
  </si>
  <si>
    <t>Have you recently…</t>
  </si>
  <si>
    <t>36 — felt capable of making decisions about things?</t>
  </si>
  <si>
    <t>37 — felt you’re just not able to make a start on anything?</t>
  </si>
  <si>
    <t>38 — felt yourself dreading everything that you have to do?</t>
  </si>
  <si>
    <t>39 — felt constantly under strain?</t>
  </si>
  <si>
    <t>40 — felt you couldn’t overcome your difficulties?</t>
  </si>
  <si>
    <t>41 — been finding life a struggle all the time?</t>
  </si>
  <si>
    <t>42 — been able to enjoy your normal dayto- day activities?</t>
  </si>
  <si>
    <t>43 — been taking things hard?</t>
  </si>
  <si>
    <t>45 — been getting scared or panicky for no good reason?</t>
  </si>
  <si>
    <t>46 — been able to face up to your problems?</t>
  </si>
  <si>
    <t>47 — found everything getting on top of you?</t>
  </si>
  <si>
    <t>48 — had the feeling that people were looking at you?</t>
  </si>
  <si>
    <t>49 — been feeling unhappy and depressed?</t>
  </si>
  <si>
    <t>50 — been losing confidence in yourself?</t>
  </si>
  <si>
    <t>51 — been thinking of yourself as a worthless person?</t>
  </si>
  <si>
    <t>52 — felt that life is entirely hopeless?</t>
  </si>
  <si>
    <t>53 — been feeling hopeful about your own future?</t>
  </si>
  <si>
    <t>54 — been feeling reasonably happy, all things considered?</t>
  </si>
  <si>
    <t>55 — been feeling nervous and strung-up all the time?</t>
  </si>
  <si>
    <t>56 — felt that life isn’t worth living?</t>
  </si>
  <si>
    <t>Definitely not; No more than usual; Rather more than usual; Much more than usual</t>
  </si>
  <si>
    <t>57 — thought of the possibility that you might make away with yourself?</t>
  </si>
  <si>
    <t>Not at all; I don't think so; Has crossed my mind; definitely have</t>
  </si>
  <si>
    <t>58 — found at times you couldn’t do anything because your nerves were too bad?</t>
  </si>
  <si>
    <t>59 — found yourself wishing you were dead and away from it all?</t>
  </si>
  <si>
    <t>60 — found that the idea of taking your own life kept coming into your mind?</t>
  </si>
  <si>
    <t>Definitely not; I don't think so; Has crossed my mind; Definitely has</t>
  </si>
  <si>
    <t>a. blindness or severely impaired vision in both eyes?</t>
  </si>
  <si>
    <t>blindness or severely impaired vision in only one eye?</t>
  </si>
  <si>
    <t>b. speech problems such as stuttering, or being unable to speak clearly?</t>
  </si>
  <si>
    <t>c. missing or paralyzed hands, feet, arms, or legs?</t>
  </si>
  <si>
    <t>missing or paralyzed fingers or toes?</t>
  </si>
  <si>
    <t>d. any deformity of the face, fingers, hand or arm, foot or leg, or back (e.g. severe scoliosis)?</t>
  </si>
  <si>
    <t>e. general fatigue, tiredness, or weakness?</t>
  </si>
  <si>
    <t>f. a problem with unwanted weight gain or weight loss?</t>
  </si>
  <si>
    <t>g. a problem with being under or over weight?</t>
  </si>
  <si>
    <t>h. problems chewing your food adequately?</t>
  </si>
  <si>
    <t>i. any hearing loss or deafness?</t>
  </si>
  <si>
    <t>j. any noticeable skin problems, such as bad acne or large burns or scars on face, body, arms, or legs?</t>
  </si>
  <si>
    <t>k. eczema or burning/itching rash?</t>
  </si>
  <si>
    <t>Which of the following health aides do you use/have?</t>
  </si>
  <si>
    <t>a. dentures?</t>
  </si>
  <si>
    <t>b. oxygen tank?</t>
  </si>
  <si>
    <t>c. prosthesis?</t>
  </si>
  <si>
    <t>d. eye glasses or contact lenses?</t>
  </si>
  <si>
    <t>e. hearing aide?</t>
  </si>
  <si>
    <t>f. magnifying glass?</t>
  </si>
  <si>
    <t>g. neck, back, or leg brace?</t>
  </si>
  <si>
    <t>1. Please indicate whether you currently experience each of the following health symptoms or problems: Do you have…</t>
  </si>
  <si>
    <t>2. For the following list of problems, indicate which days (if any) over the past 3 days, not including today, you had the problem. If you have not had the symptom in the past 3 days, do not leave the question blank, please fill in “no days.” If you have experienced the symptom in the past 3 days, please fill in which of the days you had it; if you experienced it on more than one of the days, please fill in all days that apply. Did you have...</t>
  </si>
  <si>
    <t>a. any problems with your vision not corrected with glasses or contact lenses (such as double vision, distorted vision, flashes, or floaters)?</t>
  </si>
  <si>
    <t>b. any eye pain, irritation, discharge, or excessive sensitivity to light?</t>
  </si>
  <si>
    <t>c. a headache?</t>
  </si>
  <si>
    <t>d. dizziness, earache, or ringing in your ears?</t>
  </si>
  <si>
    <t>e. difficulty hearing, or discharge, or bleeding from an ear?</t>
  </si>
  <si>
    <t>f. stuffy or runny nose, or bleeding from the nose?</t>
  </si>
  <si>
    <t>g. a sore throat, difficulty swallowing, or hoarse voice?</t>
  </si>
  <si>
    <t>h. a tooth ache or jaw pain?</t>
  </si>
  <si>
    <t>i. sore or bleeding lips, tongue, or gums?</t>
  </si>
  <si>
    <t>j. coughing or wheezing?</t>
  </si>
  <si>
    <t>k. shortness of breath or difficulty breathing?</t>
  </si>
  <si>
    <t>l. chest pain, pressure, palpitations, fast or skipped heart beat, or other discomfort in the chest?</t>
  </si>
  <si>
    <t>m. an upset stomach, abdominal pain, nausea, heartburn, or vomiting?</t>
  </si>
  <si>
    <t>n. difficulty with bowel movements, diarrhea, constipation, rectal bleeding, black tar-like stools, or any pain or discomfort in the rectal area?</t>
  </si>
  <si>
    <t>o. pain, burning, or blood in urine?</t>
  </si>
  <si>
    <t>p. loss of bladder control, frequent night-time urination, or difficulty with urination?</t>
  </si>
  <si>
    <t>q. genital pain, itching, burning, or abnormal discharge, or pelvic cramping or abnormal bleeding (does not include normal menstruation)?</t>
  </si>
  <si>
    <t>r. a broken arm, wrist, foot, leg, or any other broken bone (other than in the back)?</t>
  </si>
  <si>
    <t>s. pain, stiffness, cramps, weakness, or numbness in the neck or back?</t>
  </si>
  <si>
    <t>t. pain, stiffness, cramps, weakness, or numbness in the hips or sides?</t>
  </si>
  <si>
    <t>u. pain, stiffness, cramps, weakness, or numbness in any of the joints or muscles of the hand, feet, arms, or legs?</t>
  </si>
  <si>
    <t>v. swelling of ankles, hands, feet, or abdomen?</t>
  </si>
  <si>
    <t>w. fever, chills, or sweats?</t>
  </si>
  <si>
    <t>x. loss of consciousness, fainting, or seizures?</t>
  </si>
  <si>
    <t>y. difficulty with your balance, standing, or walking?</t>
  </si>
  <si>
    <t>No days; Yesterday; 2 Days ago; 3 Days ago</t>
  </si>
  <si>
    <t>3. The following symptoms are about your feelings, thoughts, and behaviors. Please fill in which days (if any) over the past 3 days, not including today, you have had…</t>
  </si>
  <si>
    <t>a. trouble falling asleep or staying asleep?</t>
  </si>
  <si>
    <t>b. spells of feeling nervous or shaky?</t>
  </si>
  <si>
    <t>c. spells of feeling upset, downhearted, or blue?</t>
  </si>
  <si>
    <t>d. excessive worry or anxiety?</t>
  </si>
  <si>
    <t>e. feelings that you had little or no control over events in your life?</t>
  </si>
  <si>
    <t>f. feelings of being lonely or isolated?</t>
  </si>
  <si>
    <t>g. feelings of frustration, irritation, or close to losing your temper?</t>
  </si>
  <si>
    <t>h. a hangover?</t>
  </si>
  <si>
    <t>i. any decrease of sexual interest or performance?</t>
  </si>
  <si>
    <t>j. confusion, difficulty understanding the written or spoken word, or significant memory loss?</t>
  </si>
  <si>
    <t>k. thoughts or images you could not get out of your mind?</t>
  </si>
  <si>
    <t>l. to take any medication including over-the-counter remedies (aspirin/tylenol, allergy medications, insulin, hormones, estrogen, thyroid, prednisone)?</t>
  </si>
  <si>
    <t>m. to stay on a medically prescribed diet for health reasons?</t>
  </si>
  <si>
    <t>n. a loss of appetite or over-eating?</t>
  </si>
  <si>
    <t>4. In the last 3 days did you have any symptoms, health complaints, or pains that have not been mentioned?</t>
  </si>
  <si>
    <t>If yes, what were they and on which days did you have them?</t>
  </si>
  <si>
    <t>Over the last 3 days…</t>
  </si>
  <si>
    <t>5a. did you spend any part of the day or night as a patient in a hospital, nursing home, or rehabilitation center?</t>
  </si>
  <si>
    <t>5b. because of any impairment or health problem, did you need help with your personal care needs, such as eating, dressing, bathing, or getting around your home?</t>
  </si>
  <si>
    <t>6a. which days did you drive a motor vehicle?</t>
  </si>
  <si>
    <t>6b. which days did you use public transportation such as a bus, subway, Medi-van, train, or airplane?</t>
  </si>
  <si>
    <t>6c. which days did you either not drive a motor vehicle or not use public transportation because of your health, or need help from another person to use?</t>
  </si>
  <si>
    <t>7a. have trouble climbing stairs or inclines or walking off the curb?</t>
  </si>
  <si>
    <t>7b. avoid walking, have trouble walking, or walk more slowly than other people your age?</t>
  </si>
  <si>
    <t>7c. limp or use a cane, crutches, or walker?</t>
  </si>
  <si>
    <t>7d. avoid or have trouble bending over, stooping, or kneeling?</t>
  </si>
  <si>
    <t>7e. have any trouble lifting or carrying everyday objects such as books, a briefcase, or groceries?</t>
  </si>
  <si>
    <t>7f. have any other limitations in physical movements?</t>
  </si>
  <si>
    <t>7g. spend all or most of the day in a bed, chair, or couch because of health reasons?</t>
  </si>
  <si>
    <t>7h. spend all or most of the day in a wheelchair?</t>
  </si>
  <si>
    <t>If in a wheelchair, on which days did someone else control its movement?</t>
  </si>
  <si>
    <t>8a. because of any physical or emotional health reasons, on which days did you avoid, need help with, or were limited in doing some of your usual activities, such as work, school, or housekeeping?</t>
  </si>
  <si>
    <t>8b. because of physical or emotional health reasons, on which days did you avoid or feel limited in doing some of your usual activities, such as visiting family or friends, hobbies, shopping, recreational, or religious activities?</t>
  </si>
  <si>
    <t>8c. on which days did you have to change any of your plans or activities because of your health? (Consider only activities that you did not report in the last 2 questions.)</t>
  </si>
  <si>
    <t>9a. Would you say that your health is:</t>
  </si>
  <si>
    <t>Excellent; Very good; good; Fair; poor</t>
  </si>
  <si>
    <t>9b. Compared to a year ago, how would you rate your health in general now?</t>
  </si>
  <si>
    <t>Much better now than a year ago; Somewhat better now than one year ago; About the same as a year ago; Somewhat worse than a year ago; Much worse than a year ago</t>
  </si>
  <si>
    <t>9c. Think about a scale of 0 to 100, with zero being the least desirable state of health that you could imagine and 100 being perfect health. What number from 0 to 100 would you give to the state of your health, on average, over the last 3 days?</t>
  </si>
  <si>
    <t>0 10 20 30 40 50 60 70 80 90 100</t>
  </si>
  <si>
    <t>Health</t>
  </si>
  <si>
    <t>Performing regular activities, including walking, eating and preparing meals</t>
  </si>
  <si>
    <t>Openness and acceptance of the community towards older residents of diverse backgrounds</t>
  </si>
  <si>
    <t>Not knowing what services are available to older adults in your community</t>
  </si>
  <si>
    <t>Availability of preventive health services (e.g., health screenings, flu shots, educational workshops)</t>
  </si>
  <si>
    <t>Attended a meeting of your community’s local elected officials or other local public meeting</t>
  </si>
  <si>
    <t>44 — been getting edgy and bad tempered?</t>
  </si>
  <si>
    <r>
      <t xml:space="preserve">Are Questions Domain Specific: </t>
    </r>
    <r>
      <rPr>
        <b/>
        <sz val="12"/>
        <color indexed="8"/>
        <rFont val="Calibri"/>
        <family val="2"/>
      </rPr>
      <t>NO</t>
    </r>
  </si>
  <si>
    <t>Never, Sometimes, Often, Always, Don't Know</t>
  </si>
  <si>
    <t>11. Community and health services are affordable.</t>
  </si>
  <si>
    <t>10. Community and health services are available.</t>
  </si>
  <si>
    <t>9. Emergency systems and procedures are in place that are specific to or accommodate older adults.</t>
  </si>
  <si>
    <t>8. Public access to computers and the internet are available in public places such as government offices, community centers and libraries.</t>
  </si>
  <si>
    <t>7. Electronic devices (Banking, interact and ticket machines, etc.) have large buttons and visible lettering.</t>
  </si>
  <si>
    <t>5. Information for older adults available in brochures, newsletters and telephone books is clear and readable.</t>
  </si>
  <si>
    <t>4. Information is available in a take-home format from public areas.</t>
  </si>
  <si>
    <t>3. When seeking informaiton about a service, voice-to-voice communication is available as an alternative to automated telephone services.</t>
  </si>
  <si>
    <t>2. Information and referral services are available.</t>
  </si>
  <si>
    <t>1. I am aware of services available in my community.</t>
  </si>
  <si>
    <t>7. Older adults in the Hamilton media are depicted positively and without stereotyping.</t>
  </si>
  <si>
    <t>6. I am treated with courtesy by helpful staff in stores and services.</t>
  </si>
  <si>
    <t>5. Older adults are recognized for their contributions to the community.</t>
  </si>
  <si>
    <t>4. Older adults are specifically included in school and community activities for families.</t>
  </si>
  <si>
    <t>3. Older adults are regularly consulted by public, voluntary and community services on how to serve them better.</t>
  </si>
  <si>
    <t>2. Community members and officials need to be educated about the needs and strengths of older adults.</t>
  </si>
  <si>
    <t>1. Language barriers are not an issue for older newcomers to participate in community meetings and events.</t>
  </si>
  <si>
    <t>21. Older adults are compensated for personal costs when volunteering or working.</t>
  </si>
  <si>
    <t>20. There is a range of job opportunities for older adults.</t>
  </si>
  <si>
    <t>19. There are many volunteer opportunities available for older adults that suit their different personal interests.</t>
  </si>
  <si>
    <t>18. Older adults partake in meaningful roles in the community.</t>
  </si>
  <si>
    <t>17. Older adults are invited to events and activities through personal visits or phone calls.</t>
  </si>
  <si>
    <t>16. Supports exist for older adults to participate in community meetings and events (eg., reserved seating for people with disabilities.)</t>
  </si>
  <si>
    <t>15. Recreation or community centres reach out and attract older adults from diverse communities to attend their scheduled activities.</t>
  </si>
  <si>
    <t>14. Seniors centres reach out and attract older adults from diverse communities to attend their scheduled activities.</t>
  </si>
  <si>
    <t>13. Recreation or community centres promote activities for ethno-cultural groups.</t>
  </si>
  <si>
    <t>12. Seniors centres promote activities for ethno-cultural groups.</t>
  </si>
  <si>
    <t>11. Recreation or community centres promote intergenerational activities (i.e., Grandparents &amp; Children).</t>
  </si>
  <si>
    <t>10. Seniors centres promote intergenerational activities (i.e., Grandparents &amp; Children).</t>
  </si>
  <si>
    <t>9. Activities are affordable for low-income seniors.</t>
  </si>
  <si>
    <t>8. Activities for older adults are held at convenient times for older adults.</t>
  </si>
  <si>
    <t>7. Recreation or community centres are easily reached by public transport.</t>
  </si>
  <si>
    <t>6. Seniors centres are easily reached by public transport.</t>
  </si>
  <si>
    <t>5. Recreation or community centres are accessible to people with disabilities.</t>
  </si>
  <si>
    <t>4. Seniors centres are accessible to people with disabilities.</t>
  </si>
  <si>
    <t>3. There is a recreation or community centre in my neighbourhood that has specific programs for older adults.</t>
  </si>
  <si>
    <t>2. There is a seniors recreation centre in my neighbourhood.</t>
  </si>
  <si>
    <t>1. Recreational activities, meeting and events are held in various local community places (i.e., Community centres, schools, libraries, and parks.)</t>
  </si>
  <si>
    <t>5. Housing is available for seniors in my neighbourhood that is accessible.</t>
  </si>
  <si>
    <t>4. Housing is available for low income seniors in my neighbourhood.</t>
  </si>
  <si>
    <t>3. Nursing homes with a full range of services are available in my neighbourhood.</t>
  </si>
  <si>
    <t>2. In my neighbourhood, shops and services (eg., grocery stores, pharmacies and doctor's offces) are close to where people live.</t>
  </si>
  <si>
    <t>1. A full range of housing choices for seniors is available in my neighbourhood.</t>
  </si>
  <si>
    <t>37. Taxis are clean and well maintained.</t>
  </si>
  <si>
    <t>36. Taxi drivers are courteous and helpful.</t>
  </si>
  <si>
    <t>35. Taxi drivers assist people with disabilities.</t>
  </si>
  <si>
    <t>34. Taxis that are accessible to people with disabilities are available.</t>
  </si>
  <si>
    <t>33. Taxi fares are affordable.</t>
  </si>
  <si>
    <t>32. Taxi fares are clearly displayed.</t>
  </si>
  <si>
    <t>31. Specialized transportation aside from the Hamilton Street Railway is available for disabled individuals.</t>
  </si>
  <si>
    <t>30. Bus drivers wait for passengers to be seated before driving.</t>
  </si>
  <si>
    <t>29. Bus drivers stop beside the curb to facilitate boarding.</t>
  </si>
  <si>
    <t>28. Bus drivers stop at designated stops.</t>
  </si>
  <si>
    <t>27. Bus drivers and other passengers respect priority seating (Seating for older adults and people with disabilities).</t>
  </si>
  <si>
    <t>26. Bus drivers are courteous and helpful.</t>
  </si>
  <si>
    <t>25. Bus drivers assist people with disabilities.</t>
  </si>
  <si>
    <t>24. Buses are accessible to people with disabilites.</t>
  </si>
  <si>
    <t>23. Buses come frequently (including night, weekends and holidays).</t>
  </si>
  <si>
    <t>22. Buses arrive at bus stops according to scheduled times.</t>
  </si>
  <si>
    <t>21. Buses are rarely overcrowded.</t>
  </si>
  <si>
    <t>20. Buses are clean and well maintained.</t>
  </si>
  <si>
    <t>19. Bus fares are affordable.</t>
  </si>
  <si>
    <t>18. Bus fares are clearly displayed.</t>
  </si>
  <si>
    <t>17. Bus stops and stations provide adequate shelter.</t>
  </si>
  <si>
    <t>16. Bus stops and stations are well lit and well-marked.</t>
  </si>
  <si>
    <t>15. Bus stops and stations are clean and well maintained.</t>
  </si>
  <si>
    <t>14. Bus stops and stations are safe and secure.</t>
  </si>
  <si>
    <t>13. Bus stops and stations are conveniently located.</t>
  </si>
  <si>
    <t>12. When at a bus stop, there are no obstructions to viewing an oncoming bus.</t>
  </si>
  <si>
    <t>11. Bus stops are clearly marked and easy to find.</t>
  </si>
  <si>
    <t>10. Information for special needs facilitation on buses is available and easily accessible.</t>
  </si>
  <si>
    <t>9. Information for buses routes/schedules is available and easily accessible.</t>
  </si>
  <si>
    <t>8. All city areas and services are accessible by public transport.</t>
  </si>
  <si>
    <t>7. Traffic signs and intersections are visible and well placed.</t>
  </si>
  <si>
    <t>6. Traffic flow is well regulated (eg., timed lights).</t>
  </si>
  <si>
    <t>5. Drivers give way to pedestrians crossing the road.</t>
  </si>
  <si>
    <t>4. Driver education and refresher courses are promoted for seniors under age 80.</t>
  </si>
  <si>
    <t>3. Covered parking spaces are available for scooters and bikes.</t>
  </si>
  <si>
    <t>2. There is an adequate amount of parking devoted to bikes/scooters.</t>
  </si>
  <si>
    <t>1. Parking lots are close to services and facilities.</t>
  </si>
  <si>
    <t>36. Bikers share public trails safely with pedestrians.</t>
  </si>
  <si>
    <t>35. Maps and signs are posted along the public trails.</t>
  </si>
  <si>
    <t>34. There are enough benches and rest spots in malls and public facilities.</t>
  </si>
  <si>
    <t>33. There are enough benches and rest spots in parks.</t>
  </si>
  <si>
    <t>32. There are enough benches and rest spots at bus stops.</t>
  </si>
  <si>
    <t>31. There are enough benches and rest spots along streets.</t>
  </si>
  <si>
    <t>30. Public parks and conservation sites are handidcapped accessible in my neighbourhood.</t>
  </si>
  <si>
    <t>29. Public parks and conservation sites are available in my neighbourhood.</t>
  </si>
  <si>
    <t>28. Cycle paths are separate from pavements and other pedestrian walkways.</t>
  </si>
  <si>
    <t>27. Sidewalks are available on both sides of the road.</t>
  </si>
  <si>
    <t>26. Sidewalks are available on all roads.</t>
  </si>
  <si>
    <t>25. Sidewalks are reserved for pedestrians.</t>
  </si>
  <si>
    <t>24. Sidewalks have dropped curbs to road level.</t>
  </si>
  <si>
    <t>23. Sidewalks are wide enough for wheelchairs.</t>
  </si>
  <si>
    <t>22. Sidewalks are well maintained.</t>
  </si>
  <si>
    <t>21. Sidewalks are non-slip.</t>
  </si>
  <si>
    <t>20. Crosswalks have non-slip markings.</t>
  </si>
  <si>
    <t>19. Crosswalks have visual cues (i.e., countdown timers).</t>
  </si>
  <si>
    <t>18. Crosswalks have audio cues (i.e., countdown timers).</t>
  </si>
  <si>
    <t>17. Crosswalk signals provide enough time to cross the road.</t>
  </si>
  <si>
    <t>16. Crosswalks are clearly marked.</t>
  </si>
  <si>
    <t>15. There are crosswalks on major roads.</t>
  </si>
  <si>
    <t>14. Road markings (i.e., lines) are visible at night.</t>
  </si>
  <si>
    <t>13. Road signs are clearly visible during the night.</t>
  </si>
  <si>
    <t>12. Road signs are clearly visible during the day.</t>
  </si>
  <si>
    <t>11. Road signs direct me to major locations around the city.</t>
  </si>
  <si>
    <t>10. Drains in roads are covered.</t>
  </si>
  <si>
    <t>9. Obstructions on the road and sidewalks are promptly removed.</t>
  </si>
  <si>
    <t>8. Urban roads are well lit at night.</t>
  </si>
  <si>
    <t>7. Rural roads are well lit at night.</t>
  </si>
  <si>
    <t>6. Roads are wide enough to accommodate motorists, cyclists, and parking.</t>
  </si>
  <si>
    <t>5. Separate bike and scooter lanes are available.</t>
  </si>
  <si>
    <t>4. Separate queues or service counters are provided for older adults in public buildings.</t>
  </si>
  <si>
    <t>3. Shopping malls and big box store parking lots are easy for people with disabilites to maneuver in.</t>
  </si>
  <si>
    <t>2. Police or security officers noticeably patrol public areas.</t>
  </si>
  <si>
    <t>1. Public areas are clean and pleasant.</t>
  </si>
  <si>
    <t>15. Elevators in private buildings are equipped with handrails.</t>
  </si>
  <si>
    <t>14. Elevators in private buildings are large enough to accommodate wheelchairs.</t>
  </si>
  <si>
    <t>13. Elevators are available in multilevel private buildings.</t>
  </si>
  <si>
    <t>12. Ramps are provided as an alternative to stairs in private buildings.</t>
  </si>
  <si>
    <t>11.  Stairs in private buildings have handrails.</t>
  </si>
  <si>
    <t>10. Private buildings have non-slip floors.</t>
  </si>
  <si>
    <t>9. Toilets in private buildings are accessible to people with disabilities.</t>
  </si>
  <si>
    <t>8. Toilets in private buildings are clean and well maintained.</t>
  </si>
  <si>
    <t>7. Bathrooms in private buildings have lineups.</t>
  </si>
  <si>
    <t>6. Customer spaces in private buildings are overcrowded or noisy.</t>
  </si>
  <si>
    <t>5. There are drop off zones at private building entrances.</t>
  </si>
  <si>
    <t>4. Private buildings have wheelchair accessible entrances.</t>
  </si>
  <si>
    <t>3. Private buildings have enough parking spaces for people with disabilies.</t>
  </si>
  <si>
    <t>2. Signs on the inside of private buildings are clear, visible, and legible.</t>
  </si>
  <si>
    <t>1. Signs on the outside of private buildings are clear, visible, and legible.</t>
  </si>
  <si>
    <t>16. Elevators in public buildings are equipped with handrails.</t>
  </si>
  <si>
    <t>15. Elevators in public buildings are large enough to accommodate wheelchairs.</t>
  </si>
  <si>
    <t>14. Elevators are available in multilevel public buildings.</t>
  </si>
  <si>
    <t>13. Ramps are provided as an alternative to stairs in public buildings.</t>
  </si>
  <si>
    <t>12. Stairs in public buildings have handrails.</t>
  </si>
  <si>
    <t>11. Public buildings have non-slip floors.</t>
  </si>
  <si>
    <t>10. Toilets in public buildings are accessible to people with disabilities.</t>
  </si>
  <si>
    <t>9. Toilets in public buildings are clean and well maintained.</t>
  </si>
  <si>
    <t>8. Bathrooms in public buildings have lineups.</t>
  </si>
  <si>
    <t>7. Customer spaces in public buildings are overcrowded or noisy.</t>
  </si>
  <si>
    <t>6. There are drop off zones at public building entrances.</t>
  </si>
  <si>
    <t>5. Public buildings have wheelchair accessible entrances.</t>
  </si>
  <si>
    <t>4. The valid use of parking spaces for people with disabilities is police monitored.</t>
  </si>
  <si>
    <t>3. Public buildings have enough parking spaces for people with disabilities.</t>
  </si>
  <si>
    <t>2. Signs on the inside of public buildings are clear, visible, and legible.</t>
  </si>
  <si>
    <t>1. Signs on the outside of public buildings are clear, visible, and legible.</t>
  </si>
  <si>
    <t>Do you receive the Gauranteed Income Supplement (GIS)?</t>
  </si>
  <si>
    <t>Yes often, Yes sometimes, No</t>
  </si>
  <si>
    <t>Do you use an assistive device (Ex. wheelchair, scooter, walker, cane)?</t>
  </si>
  <si>
    <t>Do you have difficulty seeing, even with the use of glasses or contact lenses?</t>
  </si>
  <si>
    <t>Does a physical condition or mental condition or health problem reduce the amount or the kind of activity you can do?</t>
  </si>
  <si>
    <t>Do you use public transportation?</t>
  </si>
  <si>
    <t>Objective - Subjective</t>
  </si>
  <si>
    <t>Total Questions</t>
  </si>
  <si>
    <t>1 - Social Participation &amp; Personal Relationships</t>
  </si>
  <si>
    <t>2 - Safety &amp; Security</t>
  </si>
  <si>
    <t>3 - Mobility</t>
  </si>
  <si>
    <t>4 - Civic Engagement</t>
  </si>
  <si>
    <t>5 - Community Attitudes</t>
  </si>
  <si>
    <t>6 - Community Awareness</t>
  </si>
  <si>
    <t>7 - Independence &amp; Life Satisfaction</t>
  </si>
  <si>
    <t>8 - Economic Security</t>
  </si>
  <si>
    <t>9 - Housing Availabilty &amp; Modification</t>
  </si>
  <si>
    <t>10 - Community Accessability</t>
  </si>
  <si>
    <t>11- Health</t>
  </si>
  <si>
    <t>Mental</t>
  </si>
  <si>
    <t>Physical</t>
  </si>
  <si>
    <t>General</t>
  </si>
  <si>
    <t>Person</t>
  </si>
  <si>
    <t>Transaction</t>
  </si>
  <si>
    <t>Social</t>
  </si>
  <si>
    <t>Built</t>
  </si>
  <si>
    <t>Ratios:</t>
  </si>
  <si>
    <t>AQoL8D</t>
  </si>
  <si>
    <t>LEIPAD</t>
  </si>
  <si>
    <t xml:space="preserve">Ratios: </t>
  </si>
  <si>
    <t>WHO QoL</t>
  </si>
  <si>
    <t>n/a</t>
  </si>
  <si>
    <t>Calgary</t>
  </si>
  <si>
    <t>Advantage</t>
  </si>
  <si>
    <t>AARP</t>
  </si>
  <si>
    <t>WHO AFC</t>
  </si>
  <si>
    <t>Hamilton</t>
  </si>
  <si>
    <t>Michigan</t>
  </si>
  <si>
    <t>Cleveland</t>
  </si>
  <si>
    <t>CASOA</t>
  </si>
  <si>
    <t>Vital</t>
  </si>
  <si>
    <t>QWB-SA</t>
  </si>
  <si>
    <t>Regarding your physical health, during the past week, how often…</t>
  </si>
  <si>
    <t>… have you felt completely free of pain or ailments?</t>
  </si>
  <si>
    <t>… have you felt rested?</t>
  </si>
  <si>
    <t>… have you felt full of energy?</t>
  </si>
  <si>
    <t>… have you felt in excellent physical health?</t>
  </si>
  <si>
    <t>… have you felt  in reasonably good physical health?</t>
  </si>
  <si>
    <t>… have you felt worried about your physical health?</t>
  </si>
  <si>
    <t>… have you felt to have slept enough?</t>
  </si>
  <si>
    <t>… have you felt physically active when it was necessary?</t>
  </si>
  <si>
    <t>… have you felt well coordinated?</t>
  </si>
  <si>
    <t>… has it seemed to you that your memory was functioning well?</t>
  </si>
  <si>
    <t>… have you felt well physically?</t>
  </si>
  <si>
    <t>… have you felt full of vigor and vitality?</t>
  </si>
  <si>
    <t>… have you had no problems with your sight?</t>
  </si>
  <si>
    <t>During the past week, how often…</t>
  </si>
  <si>
    <t>1 - Not at all; 2 - Rarely; 3 - Sometimes; 4 - Often, most of the time; 5 - Always or nearly always</t>
  </si>
  <si>
    <t>… have you had a clear head?</t>
  </si>
  <si>
    <t>… have you felt satisfied with life?</t>
  </si>
  <si>
    <t>… have you felt pleased with your appearance?</t>
  </si>
  <si>
    <t>… have you felt happy and in a good mood?</t>
  </si>
  <si>
    <t>… have you felt independent?</t>
  </si>
  <si>
    <t>… have you felt satisfied with yourself?</t>
  </si>
  <si>
    <t>… have you felt capable of communicating with others?</t>
  </si>
  <si>
    <t xml:space="preserve">… have you taken an interest in your looks (hair clothes) and in your personal hygiene (washing and dressing yourself)? </t>
  </si>
  <si>
    <t>…have you felt capable of making decisions?</t>
  </si>
  <si>
    <t>…have you felt relaxed?</t>
  </si>
  <si>
    <t>…have you felt happy about life?</t>
  </si>
  <si>
    <t>…have you felt up to going out and doing what you need to do (on foot, by car, by bus or train or by any means available which  you required )?</t>
  </si>
  <si>
    <t>…have you felt capable of facing the difficulties of life?</t>
  </si>
  <si>
    <t>…have you felt capable of looking after yourself?</t>
  </si>
  <si>
    <t>At the moment do you have a job?</t>
  </si>
  <si>
    <t>At the moment are you self employed?</t>
  </si>
  <si>
    <t>At the moment do you do volutary work?</t>
  </si>
  <si>
    <t>If no for all three, give your reason</t>
  </si>
  <si>
    <t>yes;no</t>
  </si>
  <si>
    <t>Haven't felt physcially well; Haven't felt psychologically well; I am a pensioner; other</t>
  </si>
  <si>
    <t>If yes, during the past week, how often…</t>
  </si>
  <si>
    <t>…have you been pleased with your work?</t>
  </si>
  <si>
    <t xml:space="preserve">…have you overcome problems at work or have  faced them without feeling overstressed? </t>
  </si>
  <si>
    <t>…have you had clear ideas about your job?</t>
  </si>
  <si>
    <t>…have you been decisive at work or made decisions when it was necessary?</t>
  </si>
  <si>
    <t>…have you carried out what you intended to do?</t>
  </si>
  <si>
    <t>…have you felt satisfied with the results of your work?</t>
  </si>
  <si>
    <t>…have you worked well?</t>
  </si>
  <si>
    <t>…have you felt interested in your job?</t>
  </si>
  <si>
    <t>…have you felt fully concentrated on your job ?</t>
  </si>
  <si>
    <t>…have you worked accurately?</t>
  </si>
  <si>
    <t>…have you done the work you had to do?</t>
  </si>
  <si>
    <t>…have you personally carried out the work you had to do?</t>
  </si>
  <si>
    <t>1 - Practically never; 2 - Rarely; 3 - Sometimes; 4 - Often, most of the time; 5 - Always or almost always</t>
  </si>
  <si>
    <t>Have you done any housework (e.g. cleaning, shopping, washing the dishes or buying and preparing food) for yourself or other people?</t>
  </si>
  <si>
    <t>If no, give your reason</t>
  </si>
  <si>
    <t>Haven't felt physcially well; Haven't felt psychologically well; Its not my duty; other</t>
  </si>
  <si>
    <t>… have you paid the bills, or been to the bank as you would have liked to?</t>
  </si>
  <si>
    <t>… have you done the shopping, or bought other things for the house as you would have liked to?</t>
  </si>
  <si>
    <t>… have you prepared food or bought food in the way you would have liked to?</t>
  </si>
  <si>
    <t>… have you done the washing or cleaning in the way you would have liked to?</t>
  </si>
  <si>
    <t>… have you felt you had done the housework thoroughly?</t>
  </si>
  <si>
    <t xml:space="preserve">… have you been really concentrated or thought clearly about what it was necessary to do?   </t>
  </si>
  <si>
    <t>…have you overcome household problems or have faced them without feeling overstressed?</t>
  </si>
  <si>
    <t>… have you been decisive about what there was to do in the house and have made the necessary decisions about household activities?</t>
  </si>
  <si>
    <t>…have you done repairs or carried out maintenance jobs in the house when it was necessary?</t>
  </si>
  <si>
    <t>Have you been to school or attended some kind of class or refresher course during the past week?</t>
  </si>
  <si>
    <t>...have you felt satisfied with your course work?</t>
  </si>
  <si>
    <t>...could you hardly wait to start doing your course work?</t>
  </si>
  <si>
    <t>...have you carried out your course work without feeling overstressed?</t>
  </si>
  <si>
    <t>...have you had clear ideas about your course work?</t>
  </si>
  <si>
    <t>...have you felt determined to carry out your necessary course work?</t>
  </si>
  <si>
    <t>...have you felt happy about the results obtained in your course work ?</t>
  </si>
  <si>
    <t>...have you been interested in your course work?</t>
  </si>
  <si>
    <t>...have you concentrated on your course work?</t>
  </si>
  <si>
    <t>...have you felt good whilst doing your course work?</t>
  </si>
  <si>
    <t>...have you communicated and interacted  without difficulty with others while you were carrying out your course work/training?</t>
  </si>
  <si>
    <t>The following questions refer to your pastimes like watching TV, reading newspapers or magazines, gardening, hobbies, going to museums or to the cinema or to sports events, etc…</t>
  </si>
  <si>
    <t>When you have had some free time, how often did you dedicate it to your pastimes?</t>
  </si>
  <si>
    <t>How often have you enjoyed your pastimes?</t>
  </si>
  <si>
    <t>How often have you done nothing else but think about your pastimes?</t>
  </si>
  <si>
    <t>How often have you concentrated on your pastimes or given them some attention?</t>
  </si>
  <si>
    <t>If there has been a problem about your pastimes, how often have you been able to overcome it or face it without getting overstressed?</t>
  </si>
  <si>
    <t>How often have your pastimes taken up your interest?</t>
  </si>
  <si>
    <t>...have you felt  good about talking to and being in the company of friends or relatives?</t>
  </si>
  <si>
    <t>...could you hardly wait to be with friends or relatives?</t>
  </si>
  <si>
    <t>...have you made arrangements for the future with friends or relatives?</t>
  </si>
  <si>
    <t>...have you felt good chatting to and being with  colleagues or neighbors?</t>
  </si>
  <si>
    <t>... have you been patient with others, even when their way of acting and speaking was irritating?</t>
  </si>
  <si>
    <t>... have you been interested in other people’s problems?</t>
  </si>
  <si>
    <t>... have you felt affection for one or more people?</t>
  </si>
  <si>
    <t>... have you got on well with other people?</t>
  </si>
  <si>
    <t>... have you laughed and joked with other people?</t>
  </si>
  <si>
    <t>... have you helped friends or relatives in need?</t>
  </si>
  <si>
    <t>... have you seen that you have no serious problems or conflicts in your relationship with friends and relatives?</t>
  </si>
  <si>
    <t>All considered, during the past week, to what extent have you been satisfied with...</t>
  </si>
  <si>
    <t>... your physical health?</t>
  </si>
  <si>
    <t>... your humor?</t>
  </si>
  <si>
    <t>... your job?</t>
  </si>
  <si>
    <t>... your household activities?</t>
  </si>
  <si>
    <t>... your social relationships?</t>
  </si>
  <si>
    <t>... your family relationships?</t>
  </si>
  <si>
    <t>... your pastimes?</t>
  </si>
  <si>
    <t>... your way of overcoming everyday problems?</t>
  </si>
  <si>
    <t>... your sexual drive or your interest in sex or your sexual performance?*</t>
  </si>
  <si>
    <t>... your economical situation?</t>
  </si>
  <si>
    <t>... your living conditions?*</t>
  </si>
  <si>
    <t>... your capacity to move around without feeling giddy, unstable, as though you were about to fall?</t>
  </si>
  <si>
    <t>... your impression  of your ability to carry out  your job and pastimes?</t>
  </si>
  <si>
    <t>... your general wellbeing?</t>
  </si>
  <si>
    <t>How would you assess your general feeling of satisfaction and gratification regarding your lifestyle  with respect to the past week?</t>
  </si>
  <si>
    <t>... the medicines you have taken? (If you don’t take any, tick here __)</t>
  </si>
  <si>
    <t>1 - Very little; 2 - Little; 3 - Quite a lot; 4 - A lot; 5 - A great deal</t>
  </si>
  <si>
    <t>PD-1. In the past week, how often have you felt very restless, unable to sit still, or fidgety?</t>
  </si>
  <si>
    <t>4 - All the time; 3 - Often; 2 - Several time; 1 - None of the time</t>
  </si>
  <si>
    <t>PW-1. In the past week, how often have you enjoyed your leisure hours (evenings, days off, etc.)?</t>
  </si>
  <si>
    <t>PD-2. In the past week, how often have you felt preoccupied with your problems (can't think of anything else)?</t>
  </si>
  <si>
    <t>PW-2. In the past week, how often have you been pleased with something you did?</t>
  </si>
  <si>
    <t>PD-3. In the past week, how often have you felt unpleasantly different from everyone and everything around you?</t>
  </si>
  <si>
    <t>PW-3. In the past week, how often have you felt proud because you were complimented?</t>
  </si>
  <si>
    <t>PD-4. In the past week, how often have you felt fearful or afraid?</t>
  </si>
  <si>
    <t>PW-4. In the past week, how often have you felt that things were "going your way"?</t>
  </si>
  <si>
    <t>PD-5. In the past week, how often have you felt sad or depressed?</t>
  </si>
  <si>
    <t>PW-5. In the past week, how often have you felt excited about or interested in something?</t>
  </si>
  <si>
    <t>PD-6. In the past week, how often have you felt angry?</t>
  </si>
  <si>
    <t>PW-6. In the past week, how often have you felt that life was going just about right for you?</t>
  </si>
  <si>
    <t>PD-7. In the past week, how often have you felt mixed-up or confused?</t>
  </si>
  <si>
    <t>PD-8. In the past week, how often have you felt tense (uptight)?</t>
  </si>
  <si>
    <t>PW-7. In the past week, how often have you felt good about decisions you've made?</t>
  </si>
  <si>
    <t>PD-9. In the past week, how often have you had trouble sleeping?</t>
  </si>
  <si>
    <t>PW-8. In the past week, how often have you felt like you've spent a worthwhile day?</t>
  </si>
  <si>
    <t>PD-10. In the past week, how often have you had trouble with poor appetite, or inability to eat?</t>
  </si>
  <si>
    <t>PW-9. In the past week, how often have you felt serene and calm?</t>
  </si>
  <si>
    <t>PD-11. In the past week, how often have you had trouble with indigestion?</t>
  </si>
  <si>
    <t>PW-10. In the past week, how often have you found yourself really looking forward to things?</t>
  </si>
  <si>
    <t>PD-12. In the past week, how often have you had trouble with fatigue?</t>
  </si>
  <si>
    <t>These questions ask about how you have been feeling in the past week. Pleasant and unpleasant
feelings of several different kinds are covered.</t>
  </si>
  <si>
    <t>Everybody has unpleasant feelings sometimes: we wake up depressed, get upset or frustrated or frightened. These questions ask how much difficulty you have had recently in handling these unpleasant feelings.</t>
  </si>
  <si>
    <t>TS-1. How much difficulty have you had handling feelings of depression recently?</t>
  </si>
  <si>
    <t>3 - Great difficulty; 2 - Some difficulty; 1 - No difficulty; 0 - NA</t>
  </si>
  <si>
    <t>TS-2. How much difficulty have you had handling being upset recently?</t>
  </si>
  <si>
    <t>TS-3. How much difficulty have you had handling frustration recently?</t>
  </si>
  <si>
    <t>TS-4. How much difficulty have you had handling being frightened or shaken up recently?</t>
  </si>
  <si>
    <t>These questions ask about your living situation, eating, income, transportation, and medical
care. The purpose is to see if these needs are met to at least a minimum level of satisfaction.</t>
  </si>
  <si>
    <t>TB-1. How satisfied are you with your home -- its state of repair, amount of room, furnishing, warmth, lighting, etc.?</t>
  </si>
  <si>
    <t>4 - Very satisfied; Satisfied; Dissatisfied; Very Dissatisfied</t>
  </si>
  <si>
    <t>TB-2. How satisfied are you with your home, considering the amount of privacy, your neighbors, security, etc.?</t>
  </si>
  <si>
    <t>TB-3. This question asks about how well your income covers things you must have--food, medicine, clothing, etc. How adequate is your present income for your present needs?</t>
  </si>
  <si>
    <t>TB-4. Are you worried about your future income covering the things you must have?</t>
  </si>
  <si>
    <t>4 - Terribly worried; 3 - Quite worried; 2 - Slightly worried; 1 - Not at all worried</t>
  </si>
  <si>
    <t>TB-5. Can you get around town as you need for work, shopping, medical appointments, visiting, etc.?</t>
  </si>
  <si>
    <t>4 - Can't get around at all; 3 - With much difficulty; 2 - With little difficulty; 1 - With no difficulty</t>
  </si>
  <si>
    <t>TB-6. In the last month, have you needed medical care? No=0 (N/A) If yes, did you have difficulty getting medical care?</t>
  </si>
  <si>
    <t>2 - yes; 1 - no; 0 - NA</t>
  </si>
  <si>
    <t>TB-7. Do you have a regular or family doctor?</t>
  </si>
  <si>
    <t>2 - yes; 1 - no</t>
  </si>
  <si>
    <t>TB-8. Do you have medical insurance?</t>
  </si>
  <si>
    <t>TB-9. Do you know where to get emergency medical help?</t>
  </si>
  <si>
    <t>These questions ask how you handle making decisions, dealing with conflict, asserting yourself, etc.</t>
  </si>
  <si>
    <t>IN-1. In the last week, how did you find shopping, paying bills, preparing meals, and generally looking after your basic necessities?</t>
  </si>
  <si>
    <t>4 - Very easy; 3 - Fairly easy; 2 - Rather easy; 1 - Very difficult</t>
  </si>
  <si>
    <t>IN-2. ... and how enjoyable was it?</t>
  </si>
  <si>
    <t>IN-3. In the last week, how often did you go out socially?</t>
  </si>
  <si>
    <t>4 - Very enjoyable; 3 - Fairly enjoyable; 2 - Fairly unpleasent; 1 - Very unpleasent</t>
  </si>
  <si>
    <t>4 - More than 3 times; 3 - 2 or 3 times; 2 - Once; 1 - Never</t>
  </si>
  <si>
    <t>IN-4. When you receive broken merchandise, poor service, or are overcharged, how hard is it for you to complain to the store, dealer or company?</t>
  </si>
  <si>
    <t>4 - Can't do it at all; 3 - Very hard; 2 - A little hard; 1 - Not hard at all</t>
  </si>
  <si>
    <t>IN-5. When you want to join a conversation (e.g., at a party) how hesitant do you feel about doing so?</t>
  </si>
  <si>
    <t>4 - Can't do it at all; 3 - Very hesitant; 2 - Slightly hesitant; 1 - Not at all hesitant</t>
  </si>
  <si>
    <t>IN-6. When you are treated unfairly by someone you know well, a family member or close friend, how difficult is it for you to tell them so?</t>
  </si>
  <si>
    <t>4 - Can't do it at all; 3 - Very difficult; 2 - Slightly difficult; 1 - Not difficult</t>
  </si>
  <si>
    <t>IN-7. How confident are you in the decisions you make for yourself (what to buy, where to live, what to do, etc.)?</t>
  </si>
  <si>
    <t>4 - Quite confident; 3 - Some confidence; 2 - Little confidence; 1 - No confidence</t>
  </si>
  <si>
    <t>IN-8. How often do you put off making important decisions until it is too late?</t>
  </si>
  <si>
    <t>4 - Always; 3 - Often; 2 - Occasionally; 1 - Never</t>
  </si>
  <si>
    <t>These questions ask how you have been getting along with people in the last week.</t>
  </si>
  <si>
    <t>II-1. In the past week, how many times have you spoken with neighbors?</t>
  </si>
  <si>
    <t>II-2. In the last week, how often have you spoken with people you saw at work or school or other daily activities?</t>
  </si>
  <si>
    <t>II-3. Do you feel that people avoid you?</t>
  </si>
  <si>
    <t>II-4. Do you feel that people are unkind to you?</t>
  </si>
  <si>
    <t>II-5. How comfortable do you feel being around people in general?</t>
  </si>
  <si>
    <t>4 - Very uncomfortable; 3 - Uncomfortable; 2 - Comfortable; 1 - Very Comfortable</t>
  </si>
  <si>
    <t>II-6. Last week, how often did you get to places where you could meet new people?</t>
  </si>
  <si>
    <t>4 - Every day; 3 - Several times; 2 - Once; 1 - Not at all</t>
  </si>
  <si>
    <t>These questions ask how you have been getting along with your family recently.</t>
  </si>
  <si>
    <t>What is your marital situation now?</t>
  </si>
  <si>
    <t>6 - Living together as married; 5 - Married; 4 - Separated; 3 - Divorced; 2 - Widowed; 1 - Never married</t>
  </si>
  <si>
    <t>(If married or living as married)</t>
  </si>
  <si>
    <t>SR-1. In the last week, how often have you gotten very angry with your spouse?</t>
  </si>
  <si>
    <t>SR-2. In the last week, how often did you go out of your way to be nice to your spouse?</t>
  </si>
  <si>
    <t>SR-3. In the last month, how much have you enjoyed your spouse's company?</t>
  </si>
  <si>
    <t>4 - A great deal; 3 - Quite a bit; 2 - A little; 1 - Not at all</t>
  </si>
  <si>
    <t>SR-4. How well have you been getting along with your spouse recently?</t>
  </si>
  <si>
    <t>4 - Very well; 3 - Well; 2 - Poorly; 1 - Very poorly</t>
  </si>
  <si>
    <t>There are some things we share with family and friends; some things we can count on them for.
These questions ask about your family and friends, as you see them now.</t>
  </si>
  <si>
    <t>SS-1. When something nice happens to you, do you want to share the experience with your family?</t>
  </si>
  <si>
    <t>SS-2. When something nice happens to you, do you want to share the experience with your friends?</t>
  </si>
  <si>
    <t>SS-3. How much would your family be of help and support if you were sick, or moving, or having any other kind of problem?</t>
  </si>
  <si>
    <t>SS-4. How much would your friends be of help and support to you if you were sick, or moving, or having any other kind of problem?</t>
  </si>
  <si>
    <t>4 - A great deal; 3 - A lot; 2 - A little; 1 - None</t>
  </si>
  <si>
    <t>SS-5. How much would anyone in the community, other than family and friends, be of help and support to you if you were sick, or moving, or having any other kind of problem?</t>
  </si>
  <si>
    <t>These questions are about your experience with work at home.</t>
  </si>
  <si>
    <t>WH-1. In the last week, how well have you kept up with your share of the housework (cleaning, laundry, errands)?</t>
  </si>
  <si>
    <t>4 - Completely done; 3 - Quite done; 2 - Fairly well; 1 - Not at all</t>
  </si>
  <si>
    <t>WH-2. How much of the household money management (paying the bills, budgeting) do you do?</t>
  </si>
  <si>
    <t>4 - All; 3 - Most; 2 - A little; 1 None</t>
  </si>
  <si>
    <t>WH-3. How much of the shopping for the household do you do (groceries, furnishings, supplies)?</t>
  </si>
  <si>
    <t>WH-4. In the last month, how much time did you spend fixing or changing things connected with your car or home (repairs, redecorating, remodeling, yard work)?</t>
  </si>
  <si>
    <t>4 - Several days; 3 - A day or so; 2 - An hour or so; None</t>
  </si>
  <si>
    <t>WH-5. About how many hours per day do you usually spend preparing meals?</t>
  </si>
  <si>
    <t>4 - More than 3; 3 - 1 to 3 hours; 2 - An hour or less; 1 - None</t>
  </si>
  <si>
    <t>These questions concern looking for a job. Even if you are not looking for a job, the questions ask about how you would feel.</t>
  </si>
  <si>
    <t>EM-1. How good an impression do you feel you would make in a job interview?</t>
  </si>
  <si>
    <t>4 - Very good; 3 - Good; 2 - Poor; 1 - Very poor</t>
  </si>
  <si>
    <t>EM-2. How serious are any emotional problems you may have which would make it hard for you to find work?</t>
  </si>
  <si>
    <t>4 - Very serious; 3 - Pretty serious; 2 - Slightly serious; 1 - Not at all serious; 0 - NA</t>
  </si>
  <si>
    <t>EM-3. How comfortable do you feel going out to look for a job?</t>
  </si>
  <si>
    <t>4 - Completely; 3 - Quite; 2 - Fairly; 1 - Not at all</t>
  </si>
  <si>
    <t>EM-4. How hard is it for you to stick to a job when it becomes unpleasant or boring or stressful?</t>
  </si>
  <si>
    <t>EM-5. If you had a chance to get more job training, how willing would you be to get it?</t>
  </si>
  <si>
    <t>4 - Not interested; 3 - Slightly willing; 2 - Fairly well; 1 - Very willing</t>
  </si>
  <si>
    <t>EM-6. How comfortable do you feel working with co-workers?</t>
  </si>
  <si>
    <t>4 - Not at all comfortable; 3 - Fairly; 2 - Quite; 1 - Completely</t>
  </si>
  <si>
    <t>EM-7. The next two questions are a bit different. I'm going to ask you to list some things. Please name some of your hobbies and special interests.</t>
  </si>
  <si>
    <t>4 - More than 3; 3 - 2 or 3; 2 - One; 1 - None</t>
  </si>
  <si>
    <t>EM-8. Please name some of the ways you know for finding a job.</t>
  </si>
  <si>
    <t>These questions ask about your work on the job.</t>
  </si>
  <si>
    <t>Are you employed?</t>
  </si>
  <si>
    <t>Full-time (35+hours) __4; Part-time (17-34 hours) __3; Irregularly (&lt;16 hours) __2; Not employed __1</t>
  </si>
  <si>
    <t>If employed</t>
  </si>
  <si>
    <t>WJ-1. In the last month, how much time did you miss from work?</t>
  </si>
  <si>
    <t>4 - Several days; 3 - A day or two; 2 - A little; 1 - None</t>
  </si>
  <si>
    <t>WJ-2. In the last month, how much difficulty did you have in doing your work?</t>
  </si>
  <si>
    <t>4 - A great deal; 3 - Quite a bit; 2 - An hour or so; 1 - None</t>
  </si>
  <si>
    <t>WJ-3. How did you feel about the quality of work you did recently?</t>
  </si>
  <si>
    <t>4 - Very good; 3 - Good; 2 - Bad; 1 - Very bad</t>
  </si>
  <si>
    <t>WJ-4. How much conflict have you had with people while you were working recently?</t>
  </si>
  <si>
    <t>WJ-5. How interesting is your work?</t>
  </si>
  <si>
    <t>4 - Very interesteding; 3 - Moderately interesteding; 2 - Slightly interesteding; 1 - It's boring</t>
  </si>
  <si>
    <t>WJ-6. In general, how much do you like your job?</t>
  </si>
  <si>
    <t>4 - Really like it; 3 - Like it; 2 - Don't like it; 1 - Hate it</t>
  </si>
  <si>
    <t>WJ-7. In the last month, how many times did people complain about your work?</t>
  </si>
  <si>
    <t>WJ-8. In the past month, how many times did people say good things about your work?</t>
  </si>
  <si>
    <t>These questions ask about some of the ways you spend your time when you are not working at home, on the job, or in school.</t>
  </si>
  <si>
    <t>MT-1. In the last week, how much time did you spend actively participating in recreation or sports?</t>
  </si>
  <si>
    <t>4 - 20+ hours; 3 - 8 - 20 hours; 2 - 1-7 hours; 1 - None</t>
  </si>
  <si>
    <t>MT-2. In the last week, how much time did you spend on your hobbies, creative pursuits, or games?</t>
  </si>
  <si>
    <t>MT-3. Of the TV watching you did last week, how much time did you spend on really interesting programs?</t>
  </si>
  <si>
    <t>MT-4. In the last week, how much time did you spend window shopping?</t>
  </si>
  <si>
    <t>MT-5. In the last week, how much time did you spend on volunteer work?</t>
  </si>
  <si>
    <t>MT-6. Not counting any time for which you were paid, how much time did you spend last week which you felt was boring and useless?</t>
  </si>
  <si>
    <t>These questions are about drinking alcoholic beverages.</t>
  </si>
  <si>
    <t>In the last month, have you had any alcohol to drink like beer, wine or anything else?</t>
  </si>
  <si>
    <t>If yes</t>
  </si>
  <si>
    <t>NA-1. Have you had problems controlling your drinking?</t>
  </si>
  <si>
    <t>4 - Very severe; 3 - A lot; 2 - A few; 1 - None</t>
  </si>
  <si>
    <t>NA-2. Problems controlling your behavior because of drinking?</t>
  </si>
  <si>
    <t>NA-3. Problems with feelings like guilt, anger or depression because of drinking?</t>
  </si>
  <si>
    <t>NA-4. Problems with your health because of drinking?</t>
  </si>
  <si>
    <t>NA-5. Problems with your parents because of your drinking?</t>
  </si>
  <si>
    <t>4 - Very severe; 3 - A lot; 2 - A few; 1 - None; 0 - NA</t>
  </si>
  <si>
    <t>NA-6. Problems with your friends because of your drinking?</t>
  </si>
  <si>
    <t>NA-7. Problems with your spouse because of your drinking?</t>
  </si>
  <si>
    <t>NA-8. Problems with your children because of your drinking?</t>
  </si>
  <si>
    <t>NA-9. Problems with your job or school because of drinking?</t>
  </si>
  <si>
    <t>NA-10. Problems with any other activities because of drinking?</t>
  </si>
  <si>
    <t>In the last month, have you used drugs or medications of any kind, including prescription, over-the-counter, or street drugs?</t>
  </si>
  <si>
    <t>if yes</t>
  </si>
  <si>
    <t>ND-1. Have you had problems controlling your use of drugs?</t>
  </si>
  <si>
    <t>ND-2. Problems controlling your behavior because of drug use?</t>
  </si>
  <si>
    <t>ND-3. Problems with feelings like guilt, anger or depression because of drugs?</t>
  </si>
  <si>
    <t>ND-4. Problems with your health because of drug use?</t>
  </si>
  <si>
    <t>ND-5. Problems with your parents because of your drug use?</t>
  </si>
  <si>
    <t>ND-6. Problems with your friends because of your drug use?</t>
  </si>
  <si>
    <t>ND-7. Problems with your spouse because of your drug use?</t>
  </si>
  <si>
    <t>ND-8. Problems with your children because of your drug use?</t>
  </si>
  <si>
    <t>ND-9. Problems with your job or school because of drug use?</t>
  </si>
  <si>
    <t>ND-10. Problems with any other activities because of drug use?</t>
  </si>
  <si>
    <t>…have you cleaned your room/apartment/house/ as as well as you would have liked to?</t>
  </si>
  <si>
    <t>AFC FPT</t>
  </si>
  <si>
    <t>QLESQ</t>
  </si>
  <si>
    <t>QOL Ques</t>
  </si>
  <si>
    <t>Mean</t>
  </si>
  <si>
    <t>Max</t>
  </si>
  <si>
    <t xml:space="preserve"> Social Participation</t>
  </si>
  <si>
    <t xml:space="preserve">Housing </t>
  </si>
  <si>
    <t>There is strict enforcement of traffic rules and regulations, with drivers giving way to pedestrians.</t>
  </si>
  <si>
    <t>6. My community offers education or workshops on a variety of different topics</t>
  </si>
  <si>
    <t>Outdoor Spaces and Buildings</t>
  </si>
  <si>
    <t>Civic Participation &amp; Employment</t>
  </si>
  <si>
    <t>13. How often does it happen that you are not able to think clearly or that you are confused?</t>
  </si>
  <si>
    <t>"a. Medicare
b. Private insurance, for example, Medigap
c. Health insurance from an employer or union
d. A military health care plan
e. An HMO or PPO (INTERVIEWER: Preferred Provider Organization, or a plan where you can choose a doctor that is not part of the plan’s network of doctors)
f. Medicaid, Medical Assistance (MA), or any other state-funded or publicly-funded insurance
g. Any other health insurance plan? "</t>
  </si>
  <si>
    <t>60. Is there someone who would give you help if you were sick or disabled for a short period of time, such as if you had the flu?</t>
  </si>
  <si>
    <t>90. How many total hours per week do you usually spend, including travel time, doing volunteer work?</t>
  </si>
  <si>
    <t>yes,no</t>
  </si>
  <si>
    <t>Information</t>
  </si>
  <si>
    <t>Caregivers are "given a break" from their responsibilities through programs such as home support and seniors daycare programs.</t>
  </si>
  <si>
    <t>Caregiver Support (including respite)</t>
  </si>
  <si>
    <t>Availability of Equipment and Aids</t>
  </si>
  <si>
    <t>Health care facilities include clusters of services (e.g., doctors, podiatrists, occupational therapists, pharmacists), providing "one stop" health or wellness services.</t>
  </si>
  <si>
    <t>Diversity of Health Services and Facilities</t>
  </si>
  <si>
    <t>Delivery of services is well-coordinated (e.g., through a "cluster of care" model).</t>
  </si>
  <si>
    <t>Affordable meal programs are available to all seniors in the community, regardless of their health status.</t>
  </si>
  <si>
    <t>Home health and support services</t>
  </si>
  <si>
    <t>Caring and Responsive Professionals</t>
  </si>
  <si>
    <t>Civic participation</t>
  </si>
  <si>
    <t xml:space="preserve">Older adults are acknowledged for their contributions in volunteer, civic, and paid work. </t>
  </si>
  <si>
    <t>Recognition and appreciation</t>
  </si>
  <si>
    <t>Training opportunities</t>
  </si>
  <si>
    <t>Encouragement to participate</t>
  </si>
  <si>
    <t>Accessibility</t>
  </si>
  <si>
    <t>Employment</t>
  </si>
  <si>
    <t>Volunteering</t>
  </si>
  <si>
    <t>Types of information</t>
  </si>
  <si>
    <t>New technologies</t>
  </si>
  <si>
    <t>Accessible Information</t>
  </si>
  <si>
    <t xml:space="preserve">Interactive Contact (word of mouth) </t>
  </si>
  <si>
    <t>Local channels (TV and radio) advertise community events and news items of interest to seniors—for example, through "community access channels."</t>
  </si>
  <si>
    <t>Widespread communication</t>
  </si>
  <si>
    <t>Promotion of Activities</t>
  </si>
  <si>
    <t>Family-oriented</t>
  </si>
  <si>
    <t>Affordability and accessibility</t>
  </si>
  <si>
    <t>Courses, crafts, and hobbies</t>
  </si>
  <si>
    <t>Preventing isolation</t>
  </si>
  <si>
    <t>1, 2</t>
  </si>
  <si>
    <t>Events and Activities</t>
  </si>
  <si>
    <t>Seniors are "celebrated" through the media (e.g., their stories are documented and shared).</t>
  </si>
  <si>
    <t>Recognition Events or Awards</t>
  </si>
  <si>
    <t>Seniors receive "social" visits from members of their community.</t>
  </si>
  <si>
    <t>Inclusive Communities</t>
  </si>
  <si>
    <t>Community activities bring together different generations—they include pleasure activities (e.g., arts and crafts, etc.) and practical activities (e.g., youth-taught computer courses, "honorary grandparenting" programs).</t>
  </si>
  <si>
    <t>Intergenerational Respect and Interaction</t>
  </si>
  <si>
    <t xml:space="preserve">Seniors are treated respectfully by the community as a whole- they are addressed using appropriate titles, their input on community issues is sought, their contributions are honoured and their needs accommodated. </t>
  </si>
  <si>
    <t>Respect, kindness, and courtesy shown</t>
  </si>
  <si>
    <t xml:space="preserve">Home insurance is affordable. </t>
  </si>
  <si>
    <t xml:space="preserve">Information on financial assistance programs for housing modifications is readily available and easily accessible by seniors. </t>
  </si>
  <si>
    <t xml:space="preserve">Housing modifications are affordable, with financial assistance provided in the form of grants and subsidies. </t>
  </si>
  <si>
    <t xml:space="preserve">Housing (including houses and apartments) meets the needs of those with disabilities. </t>
  </si>
  <si>
    <t xml:space="preserve">Housing is modified for seniors as needed and new housing is built with seniors in mind. </t>
  </si>
  <si>
    <t>Affordable or free general maitenance (i.e. yard work) is available for seniors.</t>
  </si>
  <si>
    <t>General maitenance of homes is affordable by seniors on fixed incomes.</t>
  </si>
  <si>
    <t>Maitenance and modifications</t>
  </si>
  <si>
    <t xml:space="preserve">Affordable long-term care options are available that prevent the separation of families and the need to move out of the community. </t>
  </si>
  <si>
    <t>Long-term care</t>
  </si>
  <si>
    <t xml:space="preserve">"Alert systems" are available for seniors living alone (i.e. systems that alert someone when a senior needs help). </t>
  </si>
  <si>
    <t>"In-between" housing is available (i.e. options between the large family home and the small apartment, but with more assisted living options that can be considered an intermediary step).</t>
  </si>
  <si>
    <t xml:space="preserve">Assisted living options are available to all. </t>
  </si>
  <si>
    <t xml:space="preserve">Affordable supports are available to enable seniors to remain at home. </t>
  </si>
  <si>
    <t>Aging in Place</t>
  </si>
  <si>
    <t xml:space="preserve">Housing is adapted for seniors and those with disabilities. </t>
  </si>
  <si>
    <t>A range of appropriate and affordable housing options (for sale and for rent) is available and includes apartments, independent living, smaller condominiums, and family homes.</t>
  </si>
  <si>
    <t>Housing Options</t>
  </si>
  <si>
    <t xml:space="preserve">The use of public and alternative transportation is promoted by the community. </t>
  </si>
  <si>
    <t xml:space="preserve">Information is provided to seniors about the range of transportation services (public and private) available to them, including information on how and where to access them, timetables, and cost. </t>
  </si>
  <si>
    <t xml:space="preserve">Taxis are available, accessible, and affordable to seniors. </t>
  </si>
  <si>
    <t>Taxis</t>
  </si>
  <si>
    <t xml:space="preserve">Services are available throughout the day and evening. </t>
  </si>
  <si>
    <t>Accessible, affordable, and convenient public transportation (buses, ferries, etc) is available to older adults to conduct their daily activities - to reach destinations such as hospitals, health/community centres, shopping malls, and banks</t>
  </si>
  <si>
    <t>Public Transport</t>
  </si>
  <si>
    <t>Accessible transportation for persons with a variety of disabilities is available across the range of services</t>
  </si>
  <si>
    <t>Assisted Transportation</t>
  </si>
  <si>
    <t>Accessible transportation services are available to take seniors to and from health appointments (including those in larger cities) - this includes boat and air transport from remote communities</t>
  </si>
  <si>
    <t>Health transportation</t>
  </si>
  <si>
    <t>Volunteer and/or an informal network of drivers are available and are compensated (i.e. gas money) for their efforts.</t>
  </si>
  <si>
    <t xml:space="preserve">Affordable and accessible community transport services (including shuttle vans) are available to take seniors to events, shopping excursions, and field trips. </t>
  </si>
  <si>
    <t>Community transportation services</t>
  </si>
  <si>
    <t xml:space="preserve">There are sufficient number of disabled parking spots. </t>
  </si>
  <si>
    <t xml:space="preserve">Drop-off and pick-up areas are clearly marked. </t>
  </si>
  <si>
    <t>Parking regulations are enforced (preventing people from parking in emergency zones and disabled parking spaces).</t>
  </si>
  <si>
    <t>Parking</t>
  </si>
  <si>
    <t xml:space="preserve">Snow removal of roads and parking areas is prompt. </t>
  </si>
  <si>
    <t>Snow removal</t>
  </si>
  <si>
    <t xml:space="preserve">Traffic lines on pavement are clear and visible. </t>
  </si>
  <si>
    <t xml:space="preserve">Flexible rules of the road- speed limit is not enforced (slower), not too many traffic lights, seniors given wide berth on the roads by other drivers. </t>
  </si>
  <si>
    <t>Traffic flow is well-regulated (especially in summer cottage communities that experience increased seasonal traffic).</t>
  </si>
  <si>
    <t xml:space="preserve">Roads are well-maintained, well-lit, and are supported by clearly visible signage. </t>
  </si>
  <si>
    <t>Roads</t>
  </si>
  <si>
    <t xml:space="preserve">Services are grouped together, located in close proximity to where older people live and can be easily accessed (i.e. located on the ground floor of buildings, include wheelchair ramps) </t>
  </si>
  <si>
    <t>Amenities (grocery stores, government buildings, community centres)</t>
  </si>
  <si>
    <t>&gt; Parking that is well-maintained and located near public buildings for easier access</t>
  </si>
  <si>
    <t>&gt; Accessible washrooms located on the main floor</t>
  </si>
  <si>
    <t>&gt; Non-slip flooring</t>
  </si>
  <si>
    <t>&gt; Fewer stairs to get into buildings and within buildings</t>
  </si>
  <si>
    <t>&gt; Ramps with a slope appropriate for wheelchairs</t>
  </si>
  <si>
    <t>Buildings</t>
  </si>
  <si>
    <t>Safety and Security</t>
  </si>
  <si>
    <t xml:space="preserve">Accessible benches (the appropriate height for seniors) are located along sidewalks, paths, or trails and are spaced at regular intervals. </t>
  </si>
  <si>
    <t xml:space="preserve">Public washrooms are accessible and can accommodate people with a variety of disabilities (i.e. push buttons, wide doors, hand rails, locks that are easy for those with arthritis to use) and are located at convenient locations with proper signage. </t>
  </si>
  <si>
    <t>Public restrooms and rest areas</t>
  </si>
  <si>
    <t xml:space="preserve">Streets are well-maintained. </t>
  </si>
  <si>
    <t xml:space="preserve">Snow removal is prompt and considerate of seniors (i.e. consideration is given to how snow is piled for those who need to get in and out of cars, and that seniors may be in wheelchairs or use scooters). </t>
  </si>
  <si>
    <t>Sidewalks, pathways, and trails</t>
  </si>
  <si>
    <t>54c. How often do you do LIGHT OR MODERATE activities for AT LEAST 30 MINUTES that cause only LIGHT sweating or SLIGHT TO MODERATE increases in breathing or heart rate?</t>
  </si>
  <si>
    <t>54b. How often do you do VIGOROUS activities for AT LEAST 20 MINUTES that cause HEAVY sweating or LARGE increases in breathing or heart rate?</t>
  </si>
  <si>
    <t>56. I’m going to read a list of various services that are available in some cities, towns, or counties. For each one, please tell me if it is available in your area. How about …?</t>
  </si>
  <si>
    <t>100. Were there any times in the past 12 months, when you or other adults in your household did not have enough money to …?</t>
  </si>
  <si>
    <r>
      <t xml:space="preserve">1. Does your community have a regularly scheduled bus or other public transportation service that picks up passengers at established stops? </t>
    </r>
    <r>
      <rPr>
        <u/>
        <sz val="12"/>
        <color theme="1"/>
        <rFont val="Calibri"/>
        <family val="2"/>
        <scheme val="minor"/>
      </rPr>
      <t>(If there is no regularly scheduled service skip to question # 21.)</t>
    </r>
  </si>
  <si>
    <t>7. Snow is a reality in [insert your community]. Is it handled safely?</t>
  </si>
  <si>
    <t>1. Does the community have a public transportation system?</t>
  </si>
  <si>
    <r>
      <t>6. The community provides or refers older adults for transportation services.</t>
    </r>
    <r>
      <rPr>
        <b/>
        <i/>
        <sz val="12"/>
        <color theme="1"/>
        <rFont val="Calibri"/>
        <family val="2"/>
        <scheme val="minor"/>
      </rPr>
      <t xml:space="preserve"> (Check all that apply).</t>
    </r>
  </si>
  <si>
    <t> Reimbursements
 Special recognition/awards
 Subsidies
 Tax reductions/abatements
 Other:</t>
  </si>
  <si>
    <r>
      <t xml:space="preserve">d. Transportation is available for the following needs: </t>
    </r>
    <r>
      <rPr>
        <i/>
        <sz val="12"/>
        <color indexed="8"/>
        <rFont val="Calibri"/>
        <family val="2"/>
      </rPr>
      <t>check as many as apply</t>
    </r>
  </si>
  <si>
    <r>
      <t xml:space="preserve">e. Transportation is available at the following times: </t>
    </r>
    <r>
      <rPr>
        <i/>
        <sz val="12"/>
        <color indexed="8"/>
        <rFont val="Calibri"/>
        <family val="2"/>
      </rPr>
      <t>check as many as apply</t>
    </r>
  </si>
  <si>
    <t>__ Walking and biking paths
__ Fitness centers and gyms
__ Swimming pools with adult swim times or aquatic exercise
__ Other indoor recreation, such as bowling, handball, or tennis
__ Other outdoor recreation, such as golf, tennis, horseshoes, or skiing</t>
  </si>
  <si>
    <t>__ Classes __ Health fairs __ Free preventive health checkups</t>
  </si>
  <si>
    <t>__ Crafts clubs __ Drama groups __ Music making __ Storytelling __ Dance groups __ Visual arts groups __ Fun!</t>
  </si>
  <si>
    <t>__ Classes __ Discussion groups __ Trips __ Speaker forums __ Mental exercises __ Programs to encourage spiritual growth __ Intergenerational learning activities; that is youth and older adults together</t>
  </si>
  <si>
    <t xml:space="preserve">1. Is your community good for vital aging? </t>
  </si>
  <si>
    <t>How do you rate your community as a place to live?</t>
  </si>
  <si>
    <t>How do you rate your community as a place to retire?</t>
  </si>
  <si>
    <t>Excellent(1); Good(2); Fair(3); Poor(4); Don't Know(4)</t>
  </si>
  <si>
    <t xml:space="preserve">1. Please circle the number that comes  closest to your opinion for each of the following questions: </t>
  </si>
  <si>
    <t>2. Please rate each of the following characteristics as they relate to adults age 60 or older in your
community:</t>
  </si>
  <si>
    <t>6b. The following questions list a number of other problems that older adults may or may not face. Thinking back over the last 12 months, how much of a problem, if at all, has each of the following been for you?</t>
  </si>
  <si>
    <t xml:space="preserve">See the resource called "How to use the Instrument Database" for more tips.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</si>
</sst>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40"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2"/>
      <color theme="1"/>
      <name val="Calibri"/>
      <family val="2"/>
      <scheme val="minor"/>
    </font>
    <font>
      <u/>
      <sz val="12"/>
      <color theme="10"/>
      <name val="Calibri"/>
      <family val="2"/>
      <scheme val="minor"/>
    </font>
    <font>
      <u/>
      <sz val="12"/>
      <color theme="11"/>
      <name val="Calibri"/>
      <family val="2"/>
      <scheme val="minor"/>
    </font>
    <font>
      <sz val="12"/>
      <color rgb="FF000000"/>
      <name val="Calibri"/>
      <family val="2"/>
      <scheme val="minor"/>
    </font>
    <font>
      <b/>
      <sz val="11"/>
      <color indexed="81"/>
      <name val="Calibri"/>
      <family val="2"/>
    </font>
    <font>
      <sz val="11"/>
      <color indexed="81"/>
      <name val="Calibri"/>
      <family val="2"/>
    </font>
    <font>
      <sz val="12"/>
      <color rgb="FFFFFFFF"/>
      <name val="Calibri"/>
      <family val="2"/>
      <scheme val="minor"/>
    </font>
    <font>
      <i/>
      <sz val="12"/>
      <color theme="1"/>
      <name val="Calibri"/>
      <family val="2"/>
      <scheme val="minor"/>
    </font>
    <font>
      <b/>
      <i/>
      <sz val="12"/>
      <color theme="1"/>
      <name val="Calibri"/>
      <family val="2"/>
      <scheme val="minor"/>
    </font>
    <font>
      <sz val="12"/>
      <color indexed="8"/>
      <name val="Calibri"/>
      <family val="2"/>
    </font>
    <font>
      <sz val="12"/>
      <color indexed="9"/>
      <name val="Calibri"/>
      <family val="2"/>
    </font>
    <font>
      <b/>
      <sz val="12"/>
      <color indexed="8"/>
      <name val="Calibri"/>
      <family val="2"/>
    </font>
    <font>
      <b/>
      <sz val="14"/>
      <color indexed="8"/>
      <name val="Calibri"/>
      <family val="2"/>
    </font>
    <font>
      <b/>
      <sz val="10"/>
      <color indexed="81"/>
      <name val="Arial"/>
      <family val="2"/>
    </font>
    <font>
      <sz val="12"/>
      <color rgb="FF9C0006"/>
      <name val="Calibri"/>
      <family val="2"/>
      <scheme val="minor"/>
    </font>
    <font>
      <b/>
      <sz val="12"/>
      <name val="Calibri"/>
    </font>
    <font>
      <sz val="15"/>
      <color rgb="FFFFFFFF"/>
      <name val="Calibri"/>
      <scheme val="minor"/>
    </font>
    <font>
      <sz val="15"/>
      <color theme="1"/>
      <name val="Calibri"/>
      <scheme val="minor"/>
    </font>
    <font>
      <sz val="15"/>
      <color theme="0"/>
      <name val="Calibri"/>
      <scheme val="minor"/>
    </font>
    <font>
      <sz val="15"/>
      <color indexed="9"/>
      <name val="Calibri"/>
    </font>
    <font>
      <sz val="15"/>
      <color theme="1"/>
      <name val="Calibri"/>
    </font>
    <font>
      <b/>
      <sz val="11"/>
      <color theme="1"/>
      <name val="Calibri"/>
      <family val="2"/>
      <scheme val="minor"/>
    </font>
    <font>
      <sz val="10"/>
      <color theme="1"/>
      <name val="Calibri"/>
      <family val="2"/>
      <scheme val="minor"/>
    </font>
    <font>
      <b/>
      <sz val="10"/>
      <color theme="1"/>
      <name val="Calibri"/>
      <family val="2"/>
      <scheme val="minor"/>
    </font>
    <font>
      <sz val="10"/>
      <color rgb="FFFFFFFF"/>
      <name val="Calibri"/>
      <family val="2"/>
      <scheme val="minor"/>
    </font>
    <font>
      <sz val="15"/>
      <color rgb="FFFFFFFF"/>
      <name val="Calibri"/>
      <family val="2"/>
      <scheme val="minor"/>
    </font>
    <font>
      <sz val="15"/>
      <color theme="1"/>
      <name val="Calibri"/>
      <family val="2"/>
      <scheme val="minor"/>
    </font>
    <font>
      <sz val="15"/>
      <color indexed="9"/>
      <name val="Calibri"/>
      <family val="2"/>
    </font>
    <font>
      <b/>
      <sz val="11"/>
      <name val="Calibri"/>
      <family val="2"/>
      <scheme val="minor"/>
    </font>
    <font>
      <sz val="15"/>
      <color theme="0"/>
      <name val="Calibri"/>
      <family val="2"/>
      <scheme val="minor"/>
    </font>
    <font>
      <u/>
      <sz val="12"/>
      <color theme="1"/>
      <name val="Calibri"/>
      <family val="2"/>
      <scheme val="minor"/>
    </font>
    <font>
      <i/>
      <sz val="12"/>
      <color indexed="8"/>
      <name val="Calibri"/>
      <family val="2"/>
    </font>
    <font>
      <sz val="12"/>
      <name val="Calibri"/>
      <family val="2"/>
      <scheme val="minor"/>
    </font>
    <font>
      <b/>
      <sz val="12"/>
      <name val="Calibri"/>
      <family val="2"/>
      <scheme val="minor"/>
    </font>
  </fonts>
  <fills count="14">
    <fill>
      <patternFill patternType="none"/>
    </fill>
    <fill>
      <patternFill patternType="gray125"/>
    </fill>
    <fill>
      <patternFill patternType="solid">
        <fgColor theme="1" tint="0.249977111117893"/>
        <bgColor indexed="64"/>
      </patternFill>
    </fill>
    <fill>
      <patternFill patternType="solid">
        <fgColor rgb="FF404040"/>
        <bgColor rgb="FF000000"/>
      </patternFill>
    </fill>
    <fill>
      <patternFill patternType="solid">
        <fgColor indexed="55"/>
        <bgColor indexed="64"/>
      </patternFill>
    </fill>
    <fill>
      <patternFill patternType="solid">
        <fgColor indexed="63"/>
        <bgColor indexed="64"/>
      </patternFill>
    </fill>
    <fill>
      <patternFill patternType="solid">
        <fgColor indexed="63"/>
        <bgColor indexed="8"/>
      </patternFill>
    </fill>
    <fill>
      <patternFill patternType="solid">
        <fgColor theme="6" tint="0.39997558519241921"/>
        <bgColor indexed="64"/>
      </patternFill>
    </fill>
    <fill>
      <patternFill patternType="solid">
        <fgColor theme="7" tint="0.59999389629810485"/>
        <bgColor indexed="64"/>
      </patternFill>
    </fill>
    <fill>
      <patternFill patternType="solid">
        <fgColor theme="9" tint="0.39997558519241921"/>
        <bgColor indexed="64"/>
      </patternFill>
    </fill>
    <fill>
      <patternFill patternType="solid">
        <fgColor theme="0" tint="-4.9989318521683403E-2"/>
        <bgColor indexed="64"/>
      </patternFill>
    </fill>
    <fill>
      <patternFill patternType="solid">
        <fgColor rgb="FFFFC7CE"/>
      </patternFill>
    </fill>
    <fill>
      <patternFill patternType="solid">
        <fgColor theme="0"/>
        <bgColor indexed="64"/>
      </patternFill>
    </fill>
    <fill>
      <patternFill patternType="solid">
        <fgColor theme="0"/>
        <bgColor rgb="FF000000"/>
      </patternFill>
    </fill>
  </fills>
  <borders count="1">
    <border>
      <left/>
      <right/>
      <top/>
      <bottom/>
      <diagonal/>
    </border>
  </borders>
  <cellStyleXfs count="488">
    <xf numFmtId="0" fontId="0" fillId="0" borderId="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20" fillId="11" borderId="0" applyNumberFormat="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cellStyleXfs>
  <cellXfs count="191">
    <xf numFmtId="0" fontId="0" fillId="0" borderId="0" xfId="0"/>
    <xf numFmtId="0" fontId="0" fillId="0" borderId="0" xfId="0" applyAlignment="1">
      <alignment wrapText="1"/>
    </xf>
    <xf numFmtId="0" fontId="0" fillId="0" borderId="0" xfId="0" applyFill="1"/>
    <xf numFmtId="0" fontId="6" fillId="0" borderId="0" xfId="0" applyFont="1"/>
    <xf numFmtId="0" fontId="0" fillId="0" borderId="0" xfId="0" applyAlignment="1">
      <alignment horizontal="right"/>
    </xf>
    <xf numFmtId="0" fontId="0" fillId="0" borderId="0" xfId="0" applyFont="1" applyAlignment="1">
      <alignment horizontal="right"/>
    </xf>
    <xf numFmtId="0" fontId="0" fillId="0" borderId="0" xfId="0" applyFill="1" applyAlignment="1">
      <alignment wrapText="1"/>
    </xf>
    <xf numFmtId="0" fontId="0" fillId="0" borderId="0" xfId="0" applyFill="1" applyAlignment="1">
      <alignment horizontal="right"/>
    </xf>
    <xf numFmtId="0" fontId="0" fillId="0" borderId="0" xfId="0" applyAlignment="1"/>
    <xf numFmtId="0" fontId="9" fillId="0" borderId="0" xfId="0" applyFont="1" applyAlignment="1">
      <alignment wrapText="1"/>
    </xf>
    <xf numFmtId="0" fontId="0" fillId="0" borderId="0" xfId="0" applyFont="1"/>
    <xf numFmtId="0" fontId="6" fillId="0" borderId="0" xfId="0" applyFont="1" applyAlignment="1">
      <alignment wrapText="1"/>
    </xf>
    <xf numFmtId="0" fontId="9" fillId="0" borderId="0" xfId="0" applyFont="1" applyFill="1"/>
    <xf numFmtId="0" fontId="6" fillId="0" borderId="0" xfId="0" applyFont="1" applyFill="1"/>
    <xf numFmtId="0" fontId="6" fillId="0" borderId="0" xfId="0" applyFont="1" applyFill="1" applyAlignment="1">
      <alignment wrapText="1"/>
    </xf>
    <xf numFmtId="0" fontId="0" fillId="0" borderId="0" xfId="0" applyFont="1" applyFill="1" applyAlignment="1">
      <alignment horizontal="right"/>
    </xf>
    <xf numFmtId="0" fontId="0" fillId="0" borderId="0" xfId="0" applyFill="1" applyAlignment="1">
      <alignment horizontal="right" wrapText="1"/>
    </xf>
    <xf numFmtId="0" fontId="0" fillId="0" borderId="0" xfId="0" applyFont="1" applyFill="1" applyAlignment="1">
      <alignment wrapText="1"/>
    </xf>
    <xf numFmtId="0" fontId="0" fillId="0" borderId="0" xfId="0" applyFont="1" applyFill="1"/>
    <xf numFmtId="0" fontId="0" fillId="0" borderId="0" xfId="0" applyFill="1" applyAlignment="1"/>
    <xf numFmtId="0" fontId="5" fillId="0" borderId="0" xfId="0" applyFont="1" applyAlignment="1">
      <alignment horizontal="center" wrapText="1"/>
    </xf>
    <xf numFmtId="0" fontId="5" fillId="0" borderId="0" xfId="0" applyFont="1" applyAlignment="1">
      <alignment horizontal="left"/>
    </xf>
    <xf numFmtId="0" fontId="5" fillId="0" borderId="0" xfId="0" applyFont="1" applyAlignment="1">
      <alignment wrapText="1"/>
    </xf>
    <xf numFmtId="0" fontId="0" fillId="0" borderId="0" xfId="0" applyFont="1" applyAlignment="1">
      <alignment horizontal="right" wrapText="1"/>
    </xf>
    <xf numFmtId="0" fontId="0" fillId="0" borderId="0" xfId="0" applyFont="1" applyAlignment="1">
      <alignment wrapText="1"/>
    </xf>
    <xf numFmtId="0" fontId="12" fillId="0" borderId="0" xfId="0" applyFont="1" applyFill="1"/>
    <xf numFmtId="0" fontId="0" fillId="4" borderId="0" xfId="0" applyFill="1"/>
    <xf numFmtId="0" fontId="15" fillId="4" borderId="0" xfId="0" applyFont="1" applyFill="1"/>
    <xf numFmtId="0" fontId="16" fillId="5" borderId="0" xfId="0" applyFont="1" applyFill="1"/>
    <xf numFmtId="0" fontId="15" fillId="0" borderId="0" xfId="0" applyFont="1"/>
    <xf numFmtId="0" fontId="18" fillId="0" borderId="0" xfId="0" applyFont="1"/>
    <xf numFmtId="0" fontId="18" fillId="4" borderId="0" xfId="0" applyFont="1" applyFill="1"/>
    <xf numFmtId="0" fontId="17" fillId="0" borderId="0" xfId="0" applyFont="1" applyAlignment="1">
      <alignment wrapText="1"/>
    </xf>
    <xf numFmtId="0" fontId="15" fillId="0" borderId="0" xfId="0" applyFont="1" applyAlignment="1">
      <alignment wrapText="1"/>
    </xf>
    <xf numFmtId="0" fontId="4" fillId="0" borderId="0" xfId="0" applyFont="1" applyAlignment="1">
      <alignment horizontal="left"/>
    </xf>
    <xf numFmtId="164" fontId="0" fillId="0" borderId="0" xfId="0" applyNumberFormat="1"/>
    <xf numFmtId="164" fontId="6" fillId="0" borderId="0" xfId="0" applyNumberFormat="1" applyFont="1"/>
    <xf numFmtId="1" fontId="0" fillId="0" borderId="0" xfId="0" applyNumberFormat="1"/>
    <xf numFmtId="0" fontId="0" fillId="7" borderId="0" xfId="0" applyFill="1" applyBorder="1"/>
    <xf numFmtId="0" fontId="0" fillId="8" borderId="0" xfId="0" applyFill="1" applyBorder="1"/>
    <xf numFmtId="0" fontId="0" fillId="9" borderId="0" xfId="0" applyFill="1" applyBorder="1"/>
    <xf numFmtId="1" fontId="0" fillId="10" borderId="0" xfId="0" applyNumberFormat="1" applyFill="1"/>
    <xf numFmtId="0" fontId="3" fillId="0" borderId="0" xfId="0" applyFont="1" applyAlignment="1">
      <alignment horizontal="left"/>
    </xf>
    <xf numFmtId="0" fontId="22" fillId="3" borderId="0" xfId="0" applyFont="1" applyFill="1"/>
    <xf numFmtId="0" fontId="23" fillId="0" borderId="0" xfId="0" applyFont="1"/>
    <xf numFmtId="0" fontId="22" fillId="3" borderId="0" xfId="0" applyFont="1" applyFill="1" applyAlignment="1">
      <alignment wrapText="1"/>
    </xf>
    <xf numFmtId="0" fontId="24" fillId="2" borderId="0" xfId="0" applyFont="1" applyFill="1"/>
    <xf numFmtId="0" fontId="25" fillId="6" borderId="0" xfId="0" applyFont="1" applyFill="1"/>
    <xf numFmtId="0" fontId="26" fillId="0" borderId="0" xfId="0" applyFont="1"/>
    <xf numFmtId="0" fontId="25" fillId="6" borderId="0" xfId="0" applyFont="1" applyFill="1" applyAlignment="1">
      <alignment wrapText="1"/>
    </xf>
    <xf numFmtId="0" fontId="6" fillId="10" borderId="0" xfId="0" applyFont="1" applyFill="1" applyBorder="1"/>
    <xf numFmtId="1" fontId="6" fillId="10" borderId="0" xfId="0" applyNumberFormat="1" applyFont="1" applyFill="1"/>
    <xf numFmtId="0" fontId="3" fillId="0" borderId="0" xfId="0" applyFont="1" applyAlignment="1">
      <alignment horizontal="right"/>
    </xf>
    <xf numFmtId="0" fontId="4" fillId="0" borderId="0" xfId="0" applyFont="1" applyAlignment="1">
      <alignment horizontal="right"/>
    </xf>
    <xf numFmtId="0" fontId="28" fillId="0" borderId="0" xfId="0" applyFont="1"/>
    <xf numFmtId="0" fontId="28" fillId="0" borderId="0" xfId="0" applyFont="1" applyAlignment="1">
      <alignment horizontal="center" vertical="center"/>
    </xf>
    <xf numFmtId="0" fontId="28" fillId="0" borderId="0" xfId="0" applyFont="1" applyAlignment="1">
      <alignment wrapText="1"/>
    </xf>
    <xf numFmtId="0" fontId="29" fillId="0" borderId="0" xfId="0" applyFont="1" applyAlignment="1">
      <alignment horizontal="center" vertical="center"/>
    </xf>
    <xf numFmtId="0" fontId="29" fillId="0" borderId="0" xfId="0" applyFont="1" applyAlignment="1">
      <alignment wrapText="1"/>
    </xf>
    <xf numFmtId="0" fontId="29" fillId="0" borderId="0" xfId="0" applyFont="1" applyAlignment="1">
      <alignment horizontal="center" vertical="center" wrapText="1"/>
    </xf>
    <xf numFmtId="0" fontId="30" fillId="3" borderId="0" xfId="0" applyFont="1" applyFill="1" applyAlignment="1">
      <alignment horizontal="center" vertical="center"/>
    </xf>
    <xf numFmtId="0" fontId="30" fillId="3" borderId="0" xfId="0" applyFont="1" applyFill="1" applyAlignment="1">
      <alignment horizontal="center" wrapText="1"/>
    </xf>
    <xf numFmtId="0" fontId="31" fillId="3" borderId="0" xfId="0" applyFont="1" applyFill="1" applyAlignment="1">
      <alignment horizontal="left" wrapText="1"/>
    </xf>
    <xf numFmtId="0" fontId="31" fillId="3" borderId="0" xfId="0" applyFont="1" applyFill="1"/>
    <xf numFmtId="0" fontId="32" fillId="0" borderId="0" xfId="0" applyFont="1"/>
    <xf numFmtId="0" fontId="2" fillId="0" borderId="0" xfId="0" applyFont="1" applyAlignment="1">
      <alignment horizontal="left"/>
    </xf>
    <xf numFmtId="0" fontId="27" fillId="0" borderId="0" xfId="0" applyFont="1" applyBorder="1" applyAlignment="1">
      <alignment horizontal="left" vertical="center" wrapText="1"/>
    </xf>
    <xf numFmtId="0" fontId="27" fillId="0" borderId="0" xfId="0" applyFont="1" applyFill="1" applyBorder="1" applyAlignment="1">
      <alignment horizontal="left" vertical="center" wrapText="1"/>
    </xf>
    <xf numFmtId="0" fontId="27" fillId="0" borderId="0" xfId="0" applyFont="1" applyAlignment="1">
      <alignment horizontal="left"/>
    </xf>
    <xf numFmtId="0" fontId="31" fillId="3" borderId="0" xfId="0" applyFont="1" applyFill="1" applyAlignment="1">
      <alignment wrapText="1"/>
    </xf>
    <xf numFmtId="0" fontId="0" fillId="0" borderId="0" xfId="0" applyFont="1" applyAlignment="1"/>
    <xf numFmtId="0" fontId="31" fillId="3" borderId="0" xfId="0" applyFont="1" applyFill="1" applyAlignment="1"/>
    <xf numFmtId="0" fontId="33" fillId="6" borderId="0" xfId="0" applyFont="1" applyFill="1"/>
    <xf numFmtId="0" fontId="31" fillId="3" borderId="0" xfId="0" applyFont="1" applyFill="1" applyAlignment="1">
      <alignment horizontal="center"/>
    </xf>
    <xf numFmtId="0" fontId="0" fillId="0" borderId="0" xfId="0" applyFont="1" applyAlignment="1">
      <alignment horizontal="center"/>
    </xf>
    <xf numFmtId="0" fontId="0" fillId="0" borderId="0" xfId="0" applyFont="1" applyAlignment="1">
      <alignment horizontal="center" wrapText="1"/>
    </xf>
    <xf numFmtId="0" fontId="6" fillId="0" borderId="0" xfId="0" applyFont="1" applyAlignment="1">
      <alignment horizontal="center" wrapText="1"/>
    </xf>
    <xf numFmtId="164" fontId="0" fillId="0" borderId="0" xfId="0" applyNumberFormat="1" applyFont="1" applyAlignment="1">
      <alignment horizontal="center"/>
    </xf>
    <xf numFmtId="0" fontId="6" fillId="0" borderId="0" xfId="0" applyFont="1" applyAlignment="1">
      <alignment horizontal="center"/>
    </xf>
    <xf numFmtId="0" fontId="2" fillId="9" borderId="0" xfId="0" applyFont="1" applyFill="1" applyAlignment="1">
      <alignment horizontal="left"/>
    </xf>
    <xf numFmtId="0" fontId="0" fillId="9" borderId="0" xfId="0" applyFont="1" applyFill="1" applyAlignment="1">
      <alignment horizontal="center"/>
    </xf>
    <xf numFmtId="0" fontId="0" fillId="9" borderId="0" xfId="0" applyFont="1" applyFill="1"/>
    <xf numFmtId="0" fontId="1" fillId="0" borderId="0" xfId="0" applyFont="1" applyBorder="1" applyAlignment="1">
      <alignment horizontal="left" vertical="center" wrapText="1"/>
    </xf>
    <xf numFmtId="0" fontId="1" fillId="0" borderId="0" xfId="0" applyFont="1" applyBorder="1" applyAlignment="1">
      <alignment horizontal="left" vertical="center" wrapText="1" indent="1"/>
    </xf>
    <xf numFmtId="0" fontId="0" fillId="9" borderId="0" xfId="0" applyFont="1" applyFill="1" applyAlignment="1">
      <alignment wrapText="1"/>
    </xf>
    <xf numFmtId="0" fontId="1" fillId="0" borderId="0" xfId="0" applyFont="1" applyBorder="1" applyAlignment="1">
      <alignment vertical="center" wrapText="1"/>
    </xf>
    <xf numFmtId="0" fontId="34" fillId="0" borderId="0" xfId="0" applyFont="1" applyFill="1" applyAlignment="1">
      <alignment wrapText="1"/>
    </xf>
    <xf numFmtId="0" fontId="0" fillId="9" borderId="0" xfId="0" applyFill="1"/>
    <xf numFmtId="0" fontId="6" fillId="9" borderId="0" xfId="0" applyFont="1" applyFill="1" applyAlignment="1">
      <alignment wrapText="1"/>
    </xf>
    <xf numFmtId="0" fontId="6" fillId="9" borderId="0" xfId="0" applyFont="1" applyFill="1"/>
    <xf numFmtId="0" fontId="0" fillId="0" borderId="0" xfId="0" applyFont="1" applyFill="1" applyAlignment="1">
      <alignment horizontal="center"/>
    </xf>
    <xf numFmtId="0" fontId="22" fillId="3" borderId="0" xfId="0" applyFont="1" applyFill="1" applyAlignment="1">
      <alignment horizontal="center"/>
    </xf>
    <xf numFmtId="0" fontId="0" fillId="0" borderId="0" xfId="0" applyAlignment="1">
      <alignment horizontal="center"/>
    </xf>
    <xf numFmtId="0" fontId="0" fillId="9" borderId="0" xfId="0" applyFill="1" applyAlignment="1">
      <alignment horizontal="center"/>
    </xf>
    <xf numFmtId="0" fontId="0" fillId="0" borderId="0" xfId="0" applyAlignment="1">
      <alignment horizontal="center" wrapText="1"/>
    </xf>
    <xf numFmtId="164" fontId="0" fillId="0" borderId="0" xfId="0" applyNumberFormat="1" applyAlignment="1">
      <alignment horizontal="center"/>
    </xf>
    <xf numFmtId="0" fontId="0" fillId="9" borderId="0" xfId="0" applyFont="1" applyFill="1" applyAlignment="1">
      <alignment horizontal="center" wrapText="1"/>
    </xf>
    <xf numFmtId="0" fontId="9" fillId="0" borderId="0" xfId="0" applyFont="1" applyAlignment="1">
      <alignment horizontal="center" wrapText="1"/>
    </xf>
    <xf numFmtId="0" fontId="12" fillId="0" borderId="0" xfId="0" applyFont="1" applyFill="1" applyAlignment="1">
      <alignment horizontal="center"/>
    </xf>
    <xf numFmtId="0" fontId="18" fillId="0" borderId="0" xfId="0" applyFont="1" applyAlignment="1">
      <alignment horizontal="center"/>
    </xf>
    <xf numFmtId="0" fontId="15" fillId="0" borderId="0" xfId="0" applyFont="1" applyAlignment="1">
      <alignment horizontal="center"/>
    </xf>
    <xf numFmtId="0" fontId="16" fillId="6" borderId="0" xfId="0" applyFont="1" applyFill="1" applyAlignment="1">
      <alignment horizontal="center"/>
    </xf>
    <xf numFmtId="0" fontId="20" fillId="11" borderId="0" xfId="317" applyAlignment="1">
      <alignment horizontal="center"/>
    </xf>
    <xf numFmtId="0" fontId="30" fillId="13" borderId="0" xfId="0" applyFont="1" applyFill="1" applyAlignment="1">
      <alignment horizontal="center" vertical="center"/>
    </xf>
    <xf numFmtId="0" fontId="28" fillId="12" borderId="0" xfId="0" applyFont="1" applyFill="1"/>
    <xf numFmtId="0" fontId="0" fillId="0" borderId="0" xfId="0" applyFont="1" applyFill="1" applyAlignment="1">
      <alignment horizontal="right" wrapText="1"/>
    </xf>
    <xf numFmtId="0" fontId="35" fillId="2" borderId="0" xfId="0" applyFont="1" applyFill="1" applyAlignment="1">
      <alignment horizontal="center"/>
    </xf>
    <xf numFmtId="0" fontId="0" fillId="0" borderId="0" xfId="0" applyFill="1" applyAlignment="1">
      <alignment horizontal="center"/>
    </xf>
    <xf numFmtId="0" fontId="6" fillId="0" borderId="0" xfId="0" applyFont="1" applyFill="1" applyAlignment="1">
      <alignment vertical="top" wrapText="1"/>
    </xf>
    <xf numFmtId="0" fontId="24" fillId="2" borderId="0" xfId="0" applyFont="1" applyFill="1" applyAlignment="1">
      <alignment vertical="top"/>
    </xf>
    <xf numFmtId="0" fontId="0" fillId="0" borderId="0" xfId="0" applyFont="1" applyFill="1" applyAlignment="1">
      <alignment horizontal="right" vertical="top" wrapText="1"/>
    </xf>
    <xf numFmtId="0" fontId="0" fillId="0" borderId="0" xfId="0" applyFont="1" applyFill="1" applyAlignment="1">
      <alignment vertical="top" wrapText="1"/>
    </xf>
    <xf numFmtId="0" fontId="0" fillId="0" borderId="0" xfId="0" applyFill="1" applyAlignment="1">
      <alignment horizontal="right" vertical="top" wrapText="1"/>
    </xf>
    <xf numFmtId="0" fontId="6" fillId="0" borderId="0" xfId="0" applyFont="1" applyFill="1" applyAlignment="1">
      <alignment horizontal="right" vertical="top" wrapText="1"/>
    </xf>
    <xf numFmtId="0" fontId="3" fillId="0" borderId="0" xfId="0" applyFont="1" applyAlignment="1">
      <alignment horizontal="left" vertical="top"/>
    </xf>
    <xf numFmtId="0" fontId="4" fillId="0" borderId="0" xfId="0" applyFont="1" applyAlignment="1">
      <alignment horizontal="left" vertical="top"/>
    </xf>
    <xf numFmtId="0" fontId="6" fillId="0" borderId="0" xfId="0" applyFont="1" applyAlignment="1">
      <alignment vertical="top"/>
    </xf>
    <xf numFmtId="0" fontId="0" fillId="0" borderId="0" xfId="0" applyAlignment="1">
      <alignment vertical="top"/>
    </xf>
    <xf numFmtId="0" fontId="0" fillId="9" borderId="0" xfId="0" applyFill="1" applyAlignment="1">
      <alignment vertical="top"/>
    </xf>
    <xf numFmtId="0" fontId="22" fillId="3" borderId="0" xfId="0" applyFont="1" applyFill="1" applyAlignment="1">
      <alignment horizontal="center" vertical="top"/>
    </xf>
    <xf numFmtId="0" fontId="31" fillId="3" borderId="0" xfId="0" applyFont="1" applyFill="1" applyAlignment="1">
      <alignment horizontal="center" vertical="top"/>
    </xf>
    <xf numFmtId="0" fontId="0" fillId="0" borderId="0" xfId="0" applyAlignment="1">
      <alignment horizontal="center" vertical="top"/>
    </xf>
    <xf numFmtId="0" fontId="0" fillId="0" borderId="0" xfId="0" applyAlignment="1">
      <alignment horizontal="center" vertical="top" wrapText="1"/>
    </xf>
    <xf numFmtId="0" fontId="6" fillId="0" borderId="0" xfId="0" applyFont="1" applyAlignment="1">
      <alignment horizontal="center" vertical="top" wrapText="1"/>
    </xf>
    <xf numFmtId="0" fontId="6" fillId="0" borderId="0" xfId="0" applyFont="1" applyAlignment="1">
      <alignment horizontal="center" vertical="top"/>
    </xf>
    <xf numFmtId="164" fontId="0" fillId="0" borderId="0" xfId="0" applyNumberFormat="1" applyAlignment="1">
      <alignment horizontal="center" vertical="top"/>
    </xf>
    <xf numFmtId="0" fontId="13" fillId="0" borderId="0" xfId="0" applyFont="1" applyAlignment="1">
      <alignment horizontal="right" wrapText="1"/>
    </xf>
    <xf numFmtId="0" fontId="0" fillId="9" borderId="0" xfId="0" applyFill="1" applyAlignment="1">
      <alignment horizontal="center" vertical="top"/>
    </xf>
    <xf numFmtId="0" fontId="0" fillId="9" borderId="0" xfId="0" applyFont="1" applyFill="1" applyAlignment="1">
      <alignment horizontal="center" vertical="top"/>
    </xf>
    <xf numFmtId="0" fontId="0" fillId="0" borderId="0" xfId="0" applyFont="1" applyAlignment="1">
      <alignment horizontal="left" wrapText="1"/>
    </xf>
    <xf numFmtId="0" fontId="22" fillId="3" borderId="0" xfId="0" applyFont="1" applyFill="1" applyAlignment="1">
      <alignment horizontal="center" vertical="center"/>
    </xf>
    <xf numFmtId="0" fontId="31" fillId="3" borderId="0" xfId="0" applyFont="1" applyFill="1" applyAlignment="1">
      <alignment horizontal="center" vertical="center"/>
    </xf>
    <xf numFmtId="0" fontId="0" fillId="0" borderId="0" xfId="0" applyAlignment="1">
      <alignment horizontal="center" vertical="center"/>
    </xf>
    <xf numFmtId="0" fontId="0" fillId="0" borderId="0" xfId="0" applyAlignment="1">
      <alignment horizontal="center" vertical="center" wrapText="1"/>
    </xf>
    <xf numFmtId="0" fontId="6" fillId="0" borderId="0" xfId="0" applyFont="1" applyAlignment="1">
      <alignment horizontal="center" vertical="center" wrapText="1"/>
    </xf>
    <xf numFmtId="0" fontId="6" fillId="0" borderId="0" xfId="0" applyFont="1" applyAlignment="1">
      <alignment horizontal="center" vertical="center"/>
    </xf>
    <xf numFmtId="164" fontId="0" fillId="0" borderId="0" xfId="0" applyNumberFormat="1" applyAlignment="1">
      <alignment horizontal="center" vertical="center"/>
    </xf>
    <xf numFmtId="0" fontId="0" fillId="9" borderId="0" xfId="0" applyFill="1" applyAlignment="1">
      <alignment wrapText="1"/>
    </xf>
    <xf numFmtId="0" fontId="0" fillId="9" borderId="0" xfId="0" applyFill="1" applyAlignment="1">
      <alignment horizontal="center" vertical="center"/>
    </xf>
    <xf numFmtId="0" fontId="22" fillId="3" borderId="0" xfId="0" applyFont="1" applyFill="1" applyAlignment="1">
      <alignment vertical="top"/>
    </xf>
    <xf numFmtId="0" fontId="6" fillId="0" borderId="0" xfId="0" applyFont="1" applyAlignment="1">
      <alignment vertical="top" wrapText="1"/>
    </xf>
    <xf numFmtId="0" fontId="0" fillId="0" borderId="0" xfId="0" applyFont="1" applyAlignment="1">
      <alignment horizontal="right" vertical="top" wrapText="1"/>
    </xf>
    <xf numFmtId="0" fontId="0" fillId="9" borderId="0" xfId="0" applyFill="1" applyAlignment="1">
      <alignment vertical="top" wrapText="1"/>
    </xf>
    <xf numFmtId="0" fontId="15" fillId="9" borderId="0" xfId="0" applyFont="1" applyFill="1"/>
    <xf numFmtId="0" fontId="25" fillId="6" borderId="0" xfId="0" applyFont="1" applyFill="1" applyAlignment="1">
      <alignment vertical="top"/>
    </xf>
    <xf numFmtId="0" fontId="17" fillId="0" borderId="0" xfId="0" applyFont="1" applyAlignment="1">
      <alignment vertical="top" wrapText="1"/>
    </xf>
    <xf numFmtId="0" fontId="17" fillId="0" borderId="0" xfId="0" applyFont="1" applyAlignment="1">
      <alignment vertical="top"/>
    </xf>
    <xf numFmtId="0" fontId="17" fillId="9" borderId="0" xfId="0" applyFont="1" applyFill="1" applyAlignment="1">
      <alignment vertical="top"/>
    </xf>
    <xf numFmtId="0" fontId="25" fillId="6" borderId="0" xfId="0" applyFont="1" applyFill="1" applyAlignment="1">
      <alignment horizontal="center"/>
    </xf>
    <xf numFmtId="0" fontId="33" fillId="6" borderId="0" xfId="0" applyFont="1" applyFill="1" applyAlignment="1">
      <alignment horizontal="center"/>
    </xf>
    <xf numFmtId="0" fontId="25" fillId="6" borderId="0" xfId="0" applyFont="1" applyFill="1" applyAlignment="1">
      <alignment horizontal="center" vertical="center"/>
    </xf>
    <xf numFmtId="0" fontId="33" fillId="6" borderId="0" xfId="0" applyFont="1" applyFill="1" applyAlignment="1">
      <alignment horizontal="center" vertical="center"/>
    </xf>
    <xf numFmtId="0" fontId="17" fillId="9" borderId="0" xfId="0" applyFont="1" applyFill="1" applyAlignment="1">
      <alignment vertical="top" wrapText="1"/>
    </xf>
    <xf numFmtId="0" fontId="17" fillId="9" borderId="0" xfId="0" applyFont="1" applyFill="1" applyAlignment="1">
      <alignment wrapText="1"/>
    </xf>
    <xf numFmtId="0" fontId="21" fillId="0" borderId="0" xfId="0" applyFont="1" applyAlignment="1">
      <alignment horizontal="left" wrapText="1"/>
    </xf>
    <xf numFmtId="0" fontId="12" fillId="3" borderId="0" xfId="0" applyFont="1" applyFill="1" applyAlignment="1">
      <alignment wrapText="1"/>
    </xf>
    <xf numFmtId="0" fontId="12" fillId="3" borderId="0" xfId="0" applyFont="1" applyFill="1" applyAlignment="1">
      <alignment vertical="top" wrapText="1"/>
    </xf>
    <xf numFmtId="0" fontId="0" fillId="0" borderId="0" xfId="0" applyFont="1" applyAlignment="1">
      <alignment vertical="top" wrapText="1"/>
    </xf>
    <xf numFmtId="0" fontId="0" fillId="0" borderId="0" xfId="0" applyAlignment="1">
      <alignment horizontal="right" vertical="top" wrapText="1"/>
    </xf>
    <xf numFmtId="0" fontId="0" fillId="0" borderId="0" xfId="0" applyAlignment="1">
      <alignment vertical="top" wrapText="1"/>
    </xf>
    <xf numFmtId="0" fontId="3" fillId="0" borderId="0" xfId="0" applyFont="1" applyAlignment="1">
      <alignment horizontal="left" vertical="top" wrapText="1"/>
    </xf>
    <xf numFmtId="0" fontId="4" fillId="0" borderId="0" xfId="0" applyFont="1" applyAlignment="1">
      <alignment horizontal="left" vertical="top" wrapText="1"/>
    </xf>
    <xf numFmtId="0" fontId="13" fillId="0" borderId="0" xfId="0" applyFont="1" applyAlignment="1">
      <alignment horizontal="right" vertical="top" wrapText="1"/>
    </xf>
    <xf numFmtId="0" fontId="6" fillId="9" borderId="0" xfId="0" applyFont="1" applyFill="1" applyAlignment="1">
      <alignment vertical="top" wrapText="1"/>
    </xf>
    <xf numFmtId="0" fontId="12" fillId="3" borderId="0" xfId="0" applyFont="1" applyFill="1" applyAlignment="1">
      <alignment horizontal="center" vertical="center" wrapText="1"/>
    </xf>
    <xf numFmtId="0" fontId="0" fillId="0" borderId="0" xfId="0" applyFont="1" applyAlignment="1">
      <alignment horizontal="center" vertical="center" wrapText="1"/>
    </xf>
    <xf numFmtId="0" fontId="0" fillId="9" borderId="0" xfId="0" applyFill="1" applyAlignment="1">
      <alignment horizontal="center" vertical="center" wrapText="1"/>
    </xf>
    <xf numFmtId="164" fontId="0" fillId="0" borderId="0" xfId="0" applyNumberFormat="1" applyAlignment="1">
      <alignment horizontal="center" vertical="center" wrapText="1"/>
    </xf>
    <xf numFmtId="0" fontId="0" fillId="9" borderId="0" xfId="0" applyFont="1" applyFill="1" applyAlignment="1">
      <alignment horizontal="right" wrapText="1"/>
    </xf>
    <xf numFmtId="0" fontId="0" fillId="0" borderId="0" xfId="0" applyFont="1" applyAlignment="1">
      <alignment horizontal="center" vertical="center"/>
    </xf>
    <xf numFmtId="0" fontId="13" fillId="0" borderId="0" xfId="0" applyFont="1" applyFill="1" applyAlignment="1">
      <alignment horizontal="right" wrapText="1"/>
    </xf>
    <xf numFmtId="0" fontId="13" fillId="9" borderId="0" xfId="0" applyFont="1" applyFill="1" applyAlignment="1">
      <alignment horizontal="right" wrapText="1"/>
    </xf>
    <xf numFmtId="0" fontId="9" fillId="9" borderId="0" xfId="0" applyFont="1" applyFill="1"/>
    <xf numFmtId="0" fontId="13" fillId="0" borderId="0" xfId="0" applyFont="1" applyFill="1" applyAlignment="1">
      <alignment horizontal="right"/>
    </xf>
    <xf numFmtId="0" fontId="13" fillId="9" borderId="0" xfId="0" applyFont="1" applyFill="1" applyAlignment="1">
      <alignment horizontal="right"/>
    </xf>
    <xf numFmtId="0" fontId="0" fillId="9" borderId="0" xfId="0" applyFill="1" applyAlignment="1">
      <alignment horizontal="right"/>
    </xf>
    <xf numFmtId="0" fontId="6" fillId="0" borderId="0" xfId="0" applyFont="1" applyFill="1" applyAlignment="1">
      <alignment horizontal="left"/>
    </xf>
    <xf numFmtId="0" fontId="15" fillId="0" borderId="0" xfId="0" applyFont="1" applyAlignment="1">
      <alignment horizontal="left" wrapText="1"/>
    </xf>
    <xf numFmtId="0" fontId="15" fillId="9" borderId="0" xfId="0" applyFont="1" applyFill="1" applyAlignment="1">
      <alignment wrapText="1"/>
    </xf>
    <xf numFmtId="0" fontId="38" fillId="0" borderId="0" xfId="0" applyFont="1" applyFill="1" applyAlignment="1">
      <alignment wrapText="1"/>
    </xf>
    <xf numFmtId="0" fontId="39" fillId="0" borderId="0" xfId="0" applyFont="1" applyFill="1" applyAlignment="1">
      <alignment wrapText="1"/>
    </xf>
    <xf numFmtId="0" fontId="38" fillId="0" borderId="0" xfId="0" applyFont="1" applyFill="1" applyAlignment="1">
      <alignment horizontal="center" vertical="center" wrapText="1"/>
    </xf>
    <xf numFmtId="0" fontId="38" fillId="0" borderId="0" xfId="0" applyFont="1"/>
    <xf numFmtId="0" fontId="39" fillId="0" borderId="0" xfId="0" applyFont="1" applyFill="1" applyAlignment="1">
      <alignment vertical="top" wrapText="1"/>
    </xf>
    <xf numFmtId="0" fontId="24" fillId="2" borderId="0" xfId="0" applyFont="1" applyFill="1" applyAlignment="1">
      <alignment horizontal="center" vertical="center"/>
    </xf>
    <xf numFmtId="0" fontId="12" fillId="0" borderId="0" xfId="0" applyFont="1" applyFill="1" applyAlignment="1">
      <alignment horizontal="center" vertical="center"/>
    </xf>
    <xf numFmtId="0" fontId="6" fillId="0" borderId="0" xfId="0" applyFont="1" applyAlignment="1">
      <alignment horizontal="left"/>
    </xf>
    <xf numFmtId="0" fontId="0" fillId="0" borderId="0" xfId="0" applyFont="1" applyFill="1" applyAlignment="1">
      <alignment horizontal="center" vertical="center"/>
    </xf>
    <xf numFmtId="0" fontId="6" fillId="0" borderId="0" xfId="0" applyFont="1" applyFill="1" applyAlignment="1">
      <alignment horizontal="center" wrapText="1"/>
    </xf>
    <xf numFmtId="0" fontId="27" fillId="0" borderId="0" xfId="0" applyFont="1" applyFill="1" applyAlignment="1">
      <alignment horizontal="center" wrapText="1"/>
    </xf>
    <xf numFmtId="0" fontId="6" fillId="0" borderId="0" xfId="0" applyFont="1" applyFill="1" applyAlignment="1">
      <alignment horizontal="center"/>
    </xf>
  </cellXfs>
  <cellStyles count="488">
    <cellStyle name="Bad" xfId="317" builtinId="27"/>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0" builtinId="9" hidden="1"/>
    <cellStyle name="Followed Hyperlink" xfId="172" builtinId="9" hidden="1"/>
    <cellStyle name="Followed Hyperlink" xfId="174" builtinId="9" hidden="1"/>
    <cellStyle name="Followed Hyperlink" xfId="176" builtinId="9" hidden="1"/>
    <cellStyle name="Followed Hyperlink" xfId="178" builtinId="9" hidden="1"/>
    <cellStyle name="Followed Hyperlink" xfId="180" builtinId="9" hidden="1"/>
    <cellStyle name="Followed Hyperlink" xfId="182" builtinId="9" hidden="1"/>
    <cellStyle name="Followed Hyperlink" xfId="184" builtinId="9" hidden="1"/>
    <cellStyle name="Followed Hyperlink" xfId="186" builtinId="9" hidden="1"/>
    <cellStyle name="Followed Hyperlink" xfId="188" builtinId="9" hidden="1"/>
    <cellStyle name="Followed Hyperlink" xfId="190" builtinId="9" hidden="1"/>
    <cellStyle name="Followed Hyperlink" xfId="192" builtinId="9" hidden="1"/>
    <cellStyle name="Followed Hyperlink" xfId="194" builtinId="9" hidden="1"/>
    <cellStyle name="Followed Hyperlink" xfId="196" builtinId="9" hidden="1"/>
    <cellStyle name="Followed Hyperlink" xfId="198" builtinId="9" hidden="1"/>
    <cellStyle name="Followed Hyperlink" xfId="200" builtinId="9" hidden="1"/>
    <cellStyle name="Followed Hyperlink" xfId="202" builtinId="9" hidden="1"/>
    <cellStyle name="Followed Hyperlink" xfId="204" builtinId="9" hidden="1"/>
    <cellStyle name="Followed Hyperlink" xfId="206" builtinId="9" hidden="1"/>
    <cellStyle name="Followed Hyperlink" xfId="208" builtinId="9" hidden="1"/>
    <cellStyle name="Followed Hyperlink" xfId="210" builtinId="9" hidden="1"/>
    <cellStyle name="Followed Hyperlink" xfId="212" builtinId="9" hidden="1"/>
    <cellStyle name="Followed Hyperlink" xfId="214" builtinId="9" hidden="1"/>
    <cellStyle name="Followed Hyperlink" xfId="216" builtinId="9" hidden="1"/>
    <cellStyle name="Followed Hyperlink" xfId="218" builtinId="9" hidden="1"/>
    <cellStyle name="Followed Hyperlink" xfId="220" builtinId="9" hidden="1"/>
    <cellStyle name="Followed Hyperlink" xfId="222" builtinId="9" hidden="1"/>
    <cellStyle name="Followed Hyperlink" xfId="224" builtinId="9" hidden="1"/>
    <cellStyle name="Followed Hyperlink" xfId="226" builtinId="9" hidden="1"/>
    <cellStyle name="Followed Hyperlink" xfId="228" builtinId="9" hidden="1"/>
    <cellStyle name="Followed Hyperlink" xfId="230" builtinId="9" hidden="1"/>
    <cellStyle name="Followed Hyperlink" xfId="232" builtinId="9" hidden="1"/>
    <cellStyle name="Followed Hyperlink" xfId="234" builtinId="9" hidden="1"/>
    <cellStyle name="Followed Hyperlink" xfId="236" builtinId="9" hidden="1"/>
    <cellStyle name="Followed Hyperlink" xfId="238" builtinId="9" hidden="1"/>
    <cellStyle name="Followed Hyperlink" xfId="240" builtinId="9" hidden="1"/>
    <cellStyle name="Followed Hyperlink" xfId="242" builtinId="9" hidden="1"/>
    <cellStyle name="Followed Hyperlink" xfId="244" builtinId="9" hidden="1"/>
    <cellStyle name="Followed Hyperlink" xfId="246" builtinId="9" hidden="1"/>
    <cellStyle name="Followed Hyperlink" xfId="248" builtinId="9" hidden="1"/>
    <cellStyle name="Followed Hyperlink" xfId="250" builtinId="9" hidden="1"/>
    <cellStyle name="Followed Hyperlink" xfId="252" builtinId="9" hidden="1"/>
    <cellStyle name="Followed Hyperlink" xfId="254" builtinId="9" hidden="1"/>
    <cellStyle name="Followed Hyperlink" xfId="256" builtinId="9" hidden="1"/>
    <cellStyle name="Followed Hyperlink" xfId="258" builtinId="9" hidden="1"/>
    <cellStyle name="Followed Hyperlink" xfId="260" builtinId="9" hidden="1"/>
    <cellStyle name="Followed Hyperlink" xfId="262" builtinId="9" hidden="1"/>
    <cellStyle name="Followed Hyperlink" xfId="264" builtinId="9" hidden="1"/>
    <cellStyle name="Followed Hyperlink" xfId="266" builtinId="9" hidden="1"/>
    <cellStyle name="Followed Hyperlink" xfId="268" builtinId="9" hidden="1"/>
    <cellStyle name="Followed Hyperlink" xfId="270" builtinId="9" hidden="1"/>
    <cellStyle name="Followed Hyperlink" xfId="272" builtinId="9" hidden="1"/>
    <cellStyle name="Followed Hyperlink" xfId="274" builtinId="9" hidden="1"/>
    <cellStyle name="Followed Hyperlink" xfId="276" builtinId="9" hidden="1"/>
    <cellStyle name="Followed Hyperlink" xfId="278" builtinId="9" hidden="1"/>
    <cellStyle name="Followed Hyperlink" xfId="280" builtinId="9" hidden="1"/>
    <cellStyle name="Followed Hyperlink" xfId="282" builtinId="9" hidden="1"/>
    <cellStyle name="Followed Hyperlink" xfId="284" builtinId="9" hidden="1"/>
    <cellStyle name="Followed Hyperlink" xfId="286" builtinId="9" hidden="1"/>
    <cellStyle name="Followed Hyperlink" xfId="288" builtinId="9" hidden="1"/>
    <cellStyle name="Followed Hyperlink" xfId="290" builtinId="9" hidden="1"/>
    <cellStyle name="Followed Hyperlink" xfId="292" builtinId="9" hidden="1"/>
    <cellStyle name="Followed Hyperlink" xfId="294" builtinId="9" hidden="1"/>
    <cellStyle name="Followed Hyperlink" xfId="296" builtinId="9" hidden="1"/>
    <cellStyle name="Followed Hyperlink" xfId="298" builtinId="9" hidden="1"/>
    <cellStyle name="Followed Hyperlink" xfId="300" builtinId="9" hidden="1"/>
    <cellStyle name="Followed Hyperlink" xfId="302" builtinId="9" hidden="1"/>
    <cellStyle name="Followed Hyperlink" xfId="304" builtinId="9" hidden="1"/>
    <cellStyle name="Followed Hyperlink" xfId="306" builtinId="9" hidden="1"/>
    <cellStyle name="Followed Hyperlink" xfId="308" builtinId="9" hidden="1"/>
    <cellStyle name="Followed Hyperlink" xfId="310" builtinId="9" hidden="1"/>
    <cellStyle name="Followed Hyperlink" xfId="312" builtinId="9" hidden="1"/>
    <cellStyle name="Followed Hyperlink" xfId="314" builtinId="9" hidden="1"/>
    <cellStyle name="Followed Hyperlink" xfId="316" builtinId="9" hidden="1"/>
    <cellStyle name="Followed Hyperlink" xfId="319" builtinId="9" hidden="1"/>
    <cellStyle name="Followed Hyperlink" xfId="321" builtinId="9" hidden="1"/>
    <cellStyle name="Followed Hyperlink" xfId="323" builtinId="9" hidden="1"/>
    <cellStyle name="Followed Hyperlink" xfId="325" builtinId="9" hidden="1"/>
    <cellStyle name="Followed Hyperlink" xfId="327" builtinId="9" hidden="1"/>
    <cellStyle name="Followed Hyperlink" xfId="329" builtinId="9" hidden="1"/>
    <cellStyle name="Followed Hyperlink" xfId="331" builtinId="9" hidden="1"/>
    <cellStyle name="Followed Hyperlink" xfId="333" builtinId="9" hidden="1"/>
    <cellStyle name="Followed Hyperlink" xfId="335" builtinId="9" hidden="1"/>
    <cellStyle name="Followed Hyperlink" xfId="337" builtinId="9" hidden="1"/>
    <cellStyle name="Followed Hyperlink" xfId="339" builtinId="9" hidden="1"/>
    <cellStyle name="Followed Hyperlink" xfId="341" builtinId="9" hidden="1"/>
    <cellStyle name="Followed Hyperlink" xfId="343" builtinId="9" hidden="1"/>
    <cellStyle name="Followed Hyperlink" xfId="345" builtinId="9" hidden="1"/>
    <cellStyle name="Followed Hyperlink" xfId="347" builtinId="9" hidden="1"/>
    <cellStyle name="Followed Hyperlink" xfId="349" builtinId="9" hidden="1"/>
    <cellStyle name="Followed Hyperlink" xfId="351" builtinId="9" hidden="1"/>
    <cellStyle name="Followed Hyperlink" xfId="353" builtinId="9" hidden="1"/>
    <cellStyle name="Followed Hyperlink" xfId="355" builtinId="9" hidden="1"/>
    <cellStyle name="Followed Hyperlink" xfId="357" builtinId="9" hidden="1"/>
    <cellStyle name="Followed Hyperlink" xfId="359" builtinId="9" hidden="1"/>
    <cellStyle name="Followed Hyperlink" xfId="361" builtinId="9" hidden="1"/>
    <cellStyle name="Followed Hyperlink" xfId="363" builtinId="9" hidden="1"/>
    <cellStyle name="Followed Hyperlink" xfId="365" builtinId="9" hidden="1"/>
    <cellStyle name="Followed Hyperlink" xfId="367" builtinId="9" hidden="1"/>
    <cellStyle name="Followed Hyperlink" xfId="369" builtinId="9" hidden="1"/>
    <cellStyle name="Followed Hyperlink" xfId="371" builtinId="9" hidden="1"/>
    <cellStyle name="Followed Hyperlink" xfId="373" builtinId="9" hidden="1"/>
    <cellStyle name="Followed Hyperlink" xfId="375" builtinId="9" hidden="1"/>
    <cellStyle name="Followed Hyperlink" xfId="377" builtinId="9" hidden="1"/>
    <cellStyle name="Followed Hyperlink" xfId="379" builtinId="9" hidden="1"/>
    <cellStyle name="Followed Hyperlink" xfId="381" builtinId="9" hidden="1"/>
    <cellStyle name="Followed Hyperlink" xfId="383" builtinId="9" hidden="1"/>
    <cellStyle name="Followed Hyperlink" xfId="385" builtinId="9" hidden="1"/>
    <cellStyle name="Followed Hyperlink" xfId="387" builtinId="9" hidden="1"/>
    <cellStyle name="Followed Hyperlink" xfId="389" builtinId="9" hidden="1"/>
    <cellStyle name="Followed Hyperlink" xfId="391" builtinId="9" hidden="1"/>
    <cellStyle name="Followed Hyperlink" xfId="393" builtinId="9" hidden="1"/>
    <cellStyle name="Followed Hyperlink" xfId="395" builtinId="9" hidden="1"/>
    <cellStyle name="Followed Hyperlink" xfId="397" builtinId="9" hidden="1"/>
    <cellStyle name="Followed Hyperlink" xfId="399" builtinId="9" hidden="1"/>
    <cellStyle name="Followed Hyperlink" xfId="401" builtinId="9" hidden="1"/>
    <cellStyle name="Followed Hyperlink" xfId="403" builtinId="9" hidden="1"/>
    <cellStyle name="Followed Hyperlink" xfId="405" builtinId="9" hidden="1"/>
    <cellStyle name="Followed Hyperlink" xfId="407" builtinId="9" hidden="1"/>
    <cellStyle name="Followed Hyperlink" xfId="409" builtinId="9" hidden="1"/>
    <cellStyle name="Followed Hyperlink" xfId="411" builtinId="9" hidden="1"/>
    <cellStyle name="Followed Hyperlink" xfId="413" builtinId="9" hidden="1"/>
    <cellStyle name="Followed Hyperlink" xfId="415" builtinId="9" hidden="1"/>
    <cellStyle name="Followed Hyperlink" xfId="417" builtinId="9" hidden="1"/>
    <cellStyle name="Followed Hyperlink" xfId="419" builtinId="9" hidden="1"/>
    <cellStyle name="Followed Hyperlink" xfId="421" builtinId="9" hidden="1"/>
    <cellStyle name="Followed Hyperlink" xfId="423" builtinId="9" hidden="1"/>
    <cellStyle name="Followed Hyperlink" xfId="425" builtinId="9" hidden="1"/>
    <cellStyle name="Followed Hyperlink" xfId="427" builtinId="9" hidden="1"/>
    <cellStyle name="Followed Hyperlink" xfId="429" builtinId="9" hidden="1"/>
    <cellStyle name="Followed Hyperlink" xfId="431" builtinId="9" hidden="1"/>
    <cellStyle name="Followed Hyperlink" xfId="433" builtinId="9" hidden="1"/>
    <cellStyle name="Followed Hyperlink" xfId="435" builtinId="9" hidden="1"/>
    <cellStyle name="Followed Hyperlink" xfId="437" builtinId="9" hidden="1"/>
    <cellStyle name="Followed Hyperlink" xfId="439" builtinId="9" hidden="1"/>
    <cellStyle name="Followed Hyperlink" xfId="441" builtinId="9" hidden="1"/>
    <cellStyle name="Followed Hyperlink" xfId="443" builtinId="9" hidden="1"/>
    <cellStyle name="Followed Hyperlink" xfId="445" builtinId="9" hidden="1"/>
    <cellStyle name="Followed Hyperlink" xfId="447" builtinId="9" hidden="1"/>
    <cellStyle name="Followed Hyperlink" xfId="449" builtinId="9" hidden="1"/>
    <cellStyle name="Followed Hyperlink" xfId="451" builtinId="9" hidden="1"/>
    <cellStyle name="Followed Hyperlink" xfId="453" builtinId="9" hidden="1"/>
    <cellStyle name="Followed Hyperlink" xfId="455" builtinId="9" hidden="1"/>
    <cellStyle name="Followed Hyperlink" xfId="457" builtinId="9" hidden="1"/>
    <cellStyle name="Followed Hyperlink" xfId="459" builtinId="9" hidden="1"/>
    <cellStyle name="Followed Hyperlink" xfId="461" builtinId="9" hidden="1"/>
    <cellStyle name="Followed Hyperlink" xfId="463" builtinId="9" hidden="1"/>
    <cellStyle name="Followed Hyperlink" xfId="465" builtinId="9" hidden="1"/>
    <cellStyle name="Followed Hyperlink" xfId="467" builtinId="9" hidden="1"/>
    <cellStyle name="Followed Hyperlink" xfId="469" builtinId="9" hidden="1"/>
    <cellStyle name="Followed Hyperlink" xfId="471" builtinId="9" hidden="1"/>
    <cellStyle name="Followed Hyperlink" xfId="473" builtinId="9" hidden="1"/>
    <cellStyle name="Followed Hyperlink" xfId="475" builtinId="9" hidden="1"/>
    <cellStyle name="Followed Hyperlink" xfId="477" builtinId="9" hidden="1"/>
    <cellStyle name="Followed Hyperlink" xfId="479" builtinId="9" hidden="1"/>
    <cellStyle name="Followed Hyperlink" xfId="481" builtinId="9" hidden="1"/>
    <cellStyle name="Followed Hyperlink" xfId="483" builtinId="9" hidden="1"/>
    <cellStyle name="Followed Hyperlink" xfId="485" builtinId="9" hidden="1"/>
    <cellStyle name="Followed Hyperlink" xfId="487"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Hyperlink" xfId="177" builtinId="8" hidden="1"/>
    <cellStyle name="Hyperlink" xfId="179" builtinId="8" hidden="1"/>
    <cellStyle name="Hyperlink" xfId="181" builtinId="8" hidden="1"/>
    <cellStyle name="Hyperlink" xfId="183" builtinId="8" hidden="1"/>
    <cellStyle name="Hyperlink" xfId="185" builtinId="8" hidden="1"/>
    <cellStyle name="Hyperlink" xfId="187" builtinId="8" hidden="1"/>
    <cellStyle name="Hyperlink" xfId="189" builtinId="8" hidden="1"/>
    <cellStyle name="Hyperlink" xfId="191" builtinId="8" hidden="1"/>
    <cellStyle name="Hyperlink" xfId="193" builtinId="8" hidden="1"/>
    <cellStyle name="Hyperlink" xfId="195" builtinId="8" hidden="1"/>
    <cellStyle name="Hyperlink" xfId="197" builtinId="8" hidden="1"/>
    <cellStyle name="Hyperlink" xfId="199" builtinId="8" hidden="1"/>
    <cellStyle name="Hyperlink" xfId="201" builtinId="8" hidden="1"/>
    <cellStyle name="Hyperlink" xfId="203" builtinId="8" hidden="1"/>
    <cellStyle name="Hyperlink" xfId="205" builtinId="8" hidden="1"/>
    <cellStyle name="Hyperlink" xfId="207" builtinId="8" hidden="1"/>
    <cellStyle name="Hyperlink" xfId="209" builtinId="8" hidden="1"/>
    <cellStyle name="Hyperlink" xfId="211" builtinId="8" hidden="1"/>
    <cellStyle name="Hyperlink" xfId="213" builtinId="8" hidden="1"/>
    <cellStyle name="Hyperlink" xfId="215" builtinId="8" hidden="1"/>
    <cellStyle name="Hyperlink" xfId="217" builtinId="8" hidden="1"/>
    <cellStyle name="Hyperlink" xfId="219" builtinId="8" hidden="1"/>
    <cellStyle name="Hyperlink" xfId="221" builtinId="8" hidden="1"/>
    <cellStyle name="Hyperlink" xfId="223" builtinId="8" hidden="1"/>
    <cellStyle name="Hyperlink" xfId="225" builtinId="8" hidden="1"/>
    <cellStyle name="Hyperlink" xfId="227" builtinId="8" hidden="1"/>
    <cellStyle name="Hyperlink" xfId="229" builtinId="8" hidden="1"/>
    <cellStyle name="Hyperlink" xfId="231" builtinId="8" hidden="1"/>
    <cellStyle name="Hyperlink" xfId="233" builtinId="8" hidden="1"/>
    <cellStyle name="Hyperlink" xfId="235" builtinId="8" hidden="1"/>
    <cellStyle name="Hyperlink" xfId="237" builtinId="8" hidden="1"/>
    <cellStyle name="Hyperlink" xfId="239" builtinId="8" hidden="1"/>
    <cellStyle name="Hyperlink" xfId="241" builtinId="8" hidden="1"/>
    <cellStyle name="Hyperlink" xfId="243" builtinId="8" hidden="1"/>
    <cellStyle name="Hyperlink" xfId="245" builtinId="8" hidden="1"/>
    <cellStyle name="Hyperlink" xfId="247" builtinId="8" hidden="1"/>
    <cellStyle name="Hyperlink" xfId="249" builtinId="8" hidden="1"/>
    <cellStyle name="Hyperlink" xfId="251" builtinId="8" hidden="1"/>
    <cellStyle name="Hyperlink" xfId="253" builtinId="8" hidden="1"/>
    <cellStyle name="Hyperlink" xfId="255" builtinId="8" hidden="1"/>
    <cellStyle name="Hyperlink" xfId="257" builtinId="8" hidden="1"/>
    <cellStyle name="Hyperlink" xfId="259" builtinId="8" hidden="1"/>
    <cellStyle name="Hyperlink" xfId="261" builtinId="8" hidden="1"/>
    <cellStyle name="Hyperlink" xfId="263" builtinId="8" hidden="1"/>
    <cellStyle name="Hyperlink" xfId="265" builtinId="8" hidden="1"/>
    <cellStyle name="Hyperlink" xfId="267" builtinId="8" hidden="1"/>
    <cellStyle name="Hyperlink" xfId="269" builtinId="8" hidden="1"/>
    <cellStyle name="Hyperlink" xfId="271" builtinId="8" hidden="1"/>
    <cellStyle name="Hyperlink" xfId="273" builtinId="8" hidden="1"/>
    <cellStyle name="Hyperlink" xfId="275" builtinId="8" hidden="1"/>
    <cellStyle name="Hyperlink" xfId="277" builtinId="8" hidden="1"/>
    <cellStyle name="Hyperlink" xfId="279" builtinId="8" hidden="1"/>
    <cellStyle name="Hyperlink" xfId="281" builtinId="8" hidden="1"/>
    <cellStyle name="Hyperlink" xfId="283" builtinId="8" hidden="1"/>
    <cellStyle name="Hyperlink" xfId="285" builtinId="8" hidden="1"/>
    <cellStyle name="Hyperlink" xfId="287" builtinId="8" hidden="1"/>
    <cellStyle name="Hyperlink" xfId="289" builtinId="8" hidden="1"/>
    <cellStyle name="Hyperlink" xfId="291" builtinId="8" hidden="1"/>
    <cellStyle name="Hyperlink" xfId="293" builtinId="8" hidden="1"/>
    <cellStyle name="Hyperlink" xfId="295" builtinId="8" hidden="1"/>
    <cellStyle name="Hyperlink" xfId="297" builtinId="8" hidden="1"/>
    <cellStyle name="Hyperlink" xfId="299" builtinId="8" hidden="1"/>
    <cellStyle name="Hyperlink" xfId="301" builtinId="8" hidden="1"/>
    <cellStyle name="Hyperlink" xfId="303" builtinId="8" hidden="1"/>
    <cellStyle name="Hyperlink" xfId="305" builtinId="8" hidden="1"/>
    <cellStyle name="Hyperlink" xfId="307" builtinId="8" hidden="1"/>
    <cellStyle name="Hyperlink" xfId="309" builtinId="8" hidden="1"/>
    <cellStyle name="Hyperlink" xfId="311" builtinId="8" hidden="1"/>
    <cellStyle name="Hyperlink" xfId="313" builtinId="8" hidden="1"/>
    <cellStyle name="Hyperlink" xfId="315" builtinId="8" hidden="1"/>
    <cellStyle name="Hyperlink" xfId="318" builtinId="8" hidden="1"/>
    <cellStyle name="Hyperlink" xfId="320" builtinId="8" hidden="1"/>
    <cellStyle name="Hyperlink" xfId="322" builtinId="8" hidden="1"/>
    <cellStyle name="Hyperlink" xfId="324" builtinId="8" hidden="1"/>
    <cellStyle name="Hyperlink" xfId="326" builtinId="8" hidden="1"/>
    <cellStyle name="Hyperlink" xfId="328" builtinId="8" hidden="1"/>
    <cellStyle name="Hyperlink" xfId="330" builtinId="8" hidden="1"/>
    <cellStyle name="Hyperlink" xfId="332" builtinId="8" hidden="1"/>
    <cellStyle name="Hyperlink" xfId="334" builtinId="8" hidden="1"/>
    <cellStyle name="Hyperlink" xfId="336" builtinId="8" hidden="1"/>
    <cellStyle name="Hyperlink" xfId="338" builtinId="8" hidden="1"/>
    <cellStyle name="Hyperlink" xfId="340" builtinId="8" hidden="1"/>
    <cellStyle name="Hyperlink" xfId="342" builtinId="8" hidden="1"/>
    <cellStyle name="Hyperlink" xfId="344" builtinId="8" hidden="1"/>
    <cellStyle name="Hyperlink" xfId="346" builtinId="8" hidden="1"/>
    <cellStyle name="Hyperlink" xfId="348" builtinId="8" hidden="1"/>
    <cellStyle name="Hyperlink" xfId="350" builtinId="8" hidden="1"/>
    <cellStyle name="Hyperlink" xfId="352" builtinId="8" hidden="1"/>
    <cellStyle name="Hyperlink" xfId="354" builtinId="8" hidden="1"/>
    <cellStyle name="Hyperlink" xfId="356" builtinId="8" hidden="1"/>
    <cellStyle name="Hyperlink" xfId="358" builtinId="8" hidden="1"/>
    <cellStyle name="Hyperlink" xfId="360" builtinId="8" hidden="1"/>
    <cellStyle name="Hyperlink" xfId="362" builtinId="8" hidden="1"/>
    <cellStyle name="Hyperlink" xfId="364" builtinId="8" hidden="1"/>
    <cellStyle name="Hyperlink" xfId="366" builtinId="8" hidden="1"/>
    <cellStyle name="Hyperlink" xfId="368" builtinId="8" hidden="1"/>
    <cellStyle name="Hyperlink" xfId="370" builtinId="8" hidden="1"/>
    <cellStyle name="Hyperlink" xfId="372" builtinId="8" hidden="1"/>
    <cellStyle name="Hyperlink" xfId="374" builtinId="8" hidden="1"/>
    <cellStyle name="Hyperlink" xfId="376" builtinId="8" hidden="1"/>
    <cellStyle name="Hyperlink" xfId="378" builtinId="8" hidden="1"/>
    <cellStyle name="Hyperlink" xfId="380" builtinId="8" hidden="1"/>
    <cellStyle name="Hyperlink" xfId="382" builtinId="8" hidden="1"/>
    <cellStyle name="Hyperlink" xfId="384" builtinId="8" hidden="1"/>
    <cellStyle name="Hyperlink" xfId="386" builtinId="8" hidden="1"/>
    <cellStyle name="Hyperlink" xfId="388" builtinId="8" hidden="1"/>
    <cellStyle name="Hyperlink" xfId="390" builtinId="8" hidden="1"/>
    <cellStyle name="Hyperlink" xfId="392" builtinId="8" hidden="1"/>
    <cellStyle name="Hyperlink" xfId="394" builtinId="8" hidden="1"/>
    <cellStyle name="Hyperlink" xfId="396" builtinId="8" hidden="1"/>
    <cellStyle name="Hyperlink" xfId="398" builtinId="8" hidden="1"/>
    <cellStyle name="Hyperlink" xfId="400" builtinId="8" hidden="1"/>
    <cellStyle name="Hyperlink" xfId="402" builtinId="8" hidden="1"/>
    <cellStyle name="Hyperlink" xfId="404" builtinId="8" hidden="1"/>
    <cellStyle name="Hyperlink" xfId="406" builtinId="8" hidden="1"/>
    <cellStyle name="Hyperlink" xfId="408" builtinId="8" hidden="1"/>
    <cellStyle name="Hyperlink" xfId="410" builtinId="8" hidden="1"/>
    <cellStyle name="Hyperlink" xfId="412" builtinId="8" hidden="1"/>
    <cellStyle name="Hyperlink" xfId="414" builtinId="8" hidden="1"/>
    <cellStyle name="Hyperlink" xfId="416" builtinId="8" hidden="1"/>
    <cellStyle name="Hyperlink" xfId="418" builtinId="8" hidden="1"/>
    <cellStyle name="Hyperlink" xfId="420" builtinId="8" hidden="1"/>
    <cellStyle name="Hyperlink" xfId="422" builtinId="8" hidden="1"/>
    <cellStyle name="Hyperlink" xfId="424" builtinId="8" hidden="1"/>
    <cellStyle name="Hyperlink" xfId="426" builtinId="8" hidden="1"/>
    <cellStyle name="Hyperlink" xfId="428" builtinId="8" hidden="1"/>
    <cellStyle name="Hyperlink" xfId="430" builtinId="8" hidden="1"/>
    <cellStyle name="Hyperlink" xfId="432" builtinId="8" hidden="1"/>
    <cellStyle name="Hyperlink" xfId="434" builtinId="8" hidden="1"/>
    <cellStyle name="Hyperlink" xfId="436" builtinId="8" hidden="1"/>
    <cellStyle name="Hyperlink" xfId="438" builtinId="8" hidden="1"/>
    <cellStyle name="Hyperlink" xfId="440" builtinId="8" hidden="1"/>
    <cellStyle name="Hyperlink" xfId="442" builtinId="8" hidden="1"/>
    <cellStyle name="Hyperlink" xfId="444" builtinId="8" hidden="1"/>
    <cellStyle name="Hyperlink" xfId="446" builtinId="8" hidden="1"/>
    <cellStyle name="Hyperlink" xfId="448" builtinId="8" hidden="1"/>
    <cellStyle name="Hyperlink" xfId="450" builtinId="8" hidden="1"/>
    <cellStyle name="Hyperlink" xfId="452" builtinId="8" hidden="1"/>
    <cellStyle name="Hyperlink" xfId="454" builtinId="8" hidden="1"/>
    <cellStyle name="Hyperlink" xfId="456" builtinId="8" hidden="1"/>
    <cellStyle name="Hyperlink" xfId="458" builtinId="8" hidden="1"/>
    <cellStyle name="Hyperlink" xfId="460" builtinId="8" hidden="1"/>
    <cellStyle name="Hyperlink" xfId="462" builtinId="8" hidden="1"/>
    <cellStyle name="Hyperlink" xfId="464" builtinId="8" hidden="1"/>
    <cellStyle name="Hyperlink" xfId="466" builtinId="8" hidden="1"/>
    <cellStyle name="Hyperlink" xfId="468" builtinId="8" hidden="1"/>
    <cellStyle name="Hyperlink" xfId="470" builtinId="8" hidden="1"/>
    <cellStyle name="Hyperlink" xfId="472" builtinId="8" hidden="1"/>
    <cellStyle name="Hyperlink" xfId="474" builtinId="8" hidden="1"/>
    <cellStyle name="Hyperlink" xfId="476" builtinId="8" hidden="1"/>
    <cellStyle name="Hyperlink" xfId="478" builtinId="8" hidden="1"/>
    <cellStyle name="Hyperlink" xfId="480" builtinId="8" hidden="1"/>
    <cellStyle name="Hyperlink" xfId="482" builtinId="8" hidden="1"/>
    <cellStyle name="Hyperlink" xfId="484" builtinId="8" hidden="1"/>
    <cellStyle name="Hyperlink" xfId="486" builtinId="8" hidden="1"/>
    <cellStyle name="Normal" xfId="0" builtinId="0"/>
  </cellStyles>
  <dxfs count="0"/>
  <tableStyles count="0" defaultTableStyle="TableStyleMedium9" defaultPivotStyle="PivotStyleMedium4"/>
  <colors>
    <mruColors>
      <color rgb="FFD7FF65"/>
      <color rgb="FFBEF28A"/>
      <color rgb="FF292929"/>
      <color rgb="FF94C8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
  <sheetViews>
    <sheetView tabSelected="1" workbookViewId="0">
      <selection activeCell="C32" sqref="C32"/>
    </sheetView>
  </sheetViews>
  <sheetFormatPr defaultColWidth="11" defaultRowHeight="15.75" x14ac:dyDescent="0.25"/>
  <cols>
    <col min="1" max="1" width="17.875" customWidth="1"/>
    <col min="3" max="3" width="98.625" customWidth="1"/>
  </cols>
  <sheetData>
    <row r="1" spans="1:4" x14ac:dyDescent="0.25">
      <c r="A1" t="s">
        <v>1690</v>
      </c>
    </row>
    <row r="2" spans="1:4" x14ac:dyDescent="0.25">
      <c r="A2" t="s">
        <v>2772</v>
      </c>
    </row>
    <row r="4" spans="1:4" ht="31.5" x14ac:dyDescent="0.25">
      <c r="A4" s="188" t="s">
        <v>1691</v>
      </c>
      <c r="B4" s="78" t="s">
        <v>1692</v>
      </c>
      <c r="C4" s="186" t="s">
        <v>1693</v>
      </c>
      <c r="D4" t="s">
        <v>1699</v>
      </c>
    </row>
    <row r="5" spans="1:4" x14ac:dyDescent="0.25">
      <c r="A5" s="13"/>
      <c r="B5" s="92"/>
    </row>
    <row r="6" spans="1:4" x14ac:dyDescent="0.25">
      <c r="A6" s="190" t="s">
        <v>1701</v>
      </c>
      <c r="B6" s="92">
        <v>0</v>
      </c>
    </row>
    <row r="7" spans="1:4" x14ac:dyDescent="0.25">
      <c r="A7" s="190" t="s">
        <v>1694</v>
      </c>
      <c r="B7" s="92">
        <v>1</v>
      </c>
      <c r="C7" t="s">
        <v>1702</v>
      </c>
      <c r="D7" t="s">
        <v>1700</v>
      </c>
    </row>
    <row r="8" spans="1:4" x14ac:dyDescent="0.25">
      <c r="A8" s="190" t="s">
        <v>1695</v>
      </c>
      <c r="B8" s="92">
        <v>2</v>
      </c>
      <c r="C8" t="s">
        <v>1703</v>
      </c>
      <c r="D8" t="s">
        <v>1700</v>
      </c>
    </row>
    <row r="9" spans="1:4" x14ac:dyDescent="0.25">
      <c r="A9" s="190"/>
      <c r="B9" s="92"/>
    </row>
    <row r="10" spans="1:4" x14ac:dyDescent="0.25">
      <c r="A10" s="190" t="s">
        <v>1701</v>
      </c>
      <c r="B10" s="92">
        <v>0</v>
      </c>
    </row>
    <row r="11" spans="1:4" x14ac:dyDescent="0.25">
      <c r="A11" s="190" t="s">
        <v>1696</v>
      </c>
      <c r="B11" s="92">
        <v>1</v>
      </c>
      <c r="C11" t="s">
        <v>1704</v>
      </c>
    </row>
    <row r="12" spans="1:4" x14ac:dyDescent="0.25">
      <c r="A12" s="190" t="s">
        <v>1697</v>
      </c>
      <c r="B12" s="92">
        <v>2</v>
      </c>
      <c r="C12" t="s">
        <v>1708</v>
      </c>
      <c r="D12" t="s">
        <v>1700</v>
      </c>
    </row>
    <row r="13" spans="1:4" x14ac:dyDescent="0.25">
      <c r="A13" s="190" t="s">
        <v>1698</v>
      </c>
      <c r="B13" s="92">
        <v>3</v>
      </c>
      <c r="C13" t="s">
        <v>1705</v>
      </c>
      <c r="D13" t="s">
        <v>1700</v>
      </c>
    </row>
    <row r="14" spans="1:4" x14ac:dyDescent="0.25">
      <c r="A14" s="190"/>
      <c r="B14" s="92"/>
    </row>
    <row r="15" spans="1:4" x14ac:dyDescent="0.25">
      <c r="A15" s="190" t="s">
        <v>1701</v>
      </c>
      <c r="B15" s="92">
        <v>0</v>
      </c>
    </row>
    <row r="16" spans="1:4" x14ac:dyDescent="0.25">
      <c r="A16" s="190" t="s">
        <v>1706</v>
      </c>
      <c r="B16" s="92">
        <v>1</v>
      </c>
      <c r="C16" t="s">
        <v>1709</v>
      </c>
    </row>
    <row r="17" spans="1:3" x14ac:dyDescent="0.25">
      <c r="A17" s="190" t="s">
        <v>1707</v>
      </c>
      <c r="B17" s="92">
        <v>2</v>
      </c>
      <c r="C17" t="s">
        <v>1710</v>
      </c>
    </row>
    <row r="18" spans="1:3" x14ac:dyDescent="0.25">
      <c r="A18" s="190"/>
      <c r="B18" s="92"/>
    </row>
    <row r="19" spans="1:3" x14ac:dyDescent="0.25">
      <c r="A19" s="190" t="s">
        <v>1701</v>
      </c>
      <c r="B19" s="92">
        <v>0</v>
      </c>
    </row>
    <row r="20" spans="1:3" x14ac:dyDescent="0.25">
      <c r="A20" s="190" t="s">
        <v>79</v>
      </c>
      <c r="B20" s="92">
        <v>1</v>
      </c>
      <c r="C20" t="s">
        <v>1711</v>
      </c>
    </row>
    <row r="21" spans="1:3" x14ac:dyDescent="0.25">
      <c r="A21" s="190" t="s">
        <v>29</v>
      </c>
      <c r="B21" s="92">
        <v>2</v>
      </c>
      <c r="C21" t="s">
        <v>1712</v>
      </c>
    </row>
    <row r="22" spans="1:3" x14ac:dyDescent="0.25">
      <c r="A22" s="13"/>
    </row>
    <row r="23" spans="1:3" x14ac:dyDescent="0.25">
      <c r="A23" s="13"/>
    </row>
    <row r="24" spans="1:3" x14ac:dyDescent="0.25">
      <c r="A24" s="189">
        <v>1</v>
      </c>
      <c r="B24" s="42" t="s">
        <v>2646</v>
      </c>
      <c r="C24" s="20"/>
    </row>
    <row r="25" spans="1:3" x14ac:dyDescent="0.25">
      <c r="A25" s="189">
        <v>2</v>
      </c>
      <c r="B25" s="42" t="s">
        <v>212</v>
      </c>
      <c r="C25" s="22"/>
    </row>
    <row r="26" spans="1:3" x14ac:dyDescent="0.25">
      <c r="A26" s="189">
        <v>3</v>
      </c>
      <c r="B26" s="42" t="s">
        <v>355</v>
      </c>
      <c r="C26" s="22"/>
    </row>
    <row r="27" spans="1:3" x14ac:dyDescent="0.25">
      <c r="A27" s="189">
        <v>4</v>
      </c>
      <c r="B27" s="42" t="s">
        <v>515</v>
      </c>
      <c r="C27" s="22"/>
    </row>
    <row r="28" spans="1:3" x14ac:dyDescent="0.25">
      <c r="A28" s="189">
        <v>5</v>
      </c>
      <c r="B28" s="42" t="s">
        <v>532</v>
      </c>
      <c r="C28" s="22"/>
    </row>
    <row r="29" spans="1:3" x14ac:dyDescent="0.25">
      <c r="A29" s="189">
        <v>6</v>
      </c>
      <c r="B29" s="42" t="s">
        <v>2647</v>
      </c>
      <c r="C29" s="22"/>
    </row>
    <row r="30" spans="1:3" x14ac:dyDescent="0.25">
      <c r="A30" s="189">
        <v>7</v>
      </c>
      <c r="B30" s="42" t="s">
        <v>1718</v>
      </c>
      <c r="C30" s="22"/>
    </row>
    <row r="31" spans="1:3" x14ac:dyDescent="0.25">
      <c r="A31" s="189">
        <v>8</v>
      </c>
      <c r="B31" s="42" t="s">
        <v>710</v>
      </c>
      <c r="C31" s="22"/>
    </row>
    <row r="32" spans="1:3" x14ac:dyDescent="0.25">
      <c r="A32" s="20"/>
      <c r="B32" s="21"/>
      <c r="C32" s="22"/>
    </row>
    <row r="33" spans="1:3" x14ac:dyDescent="0.25">
      <c r="A33" s="20"/>
      <c r="B33" s="21"/>
      <c r="C33" s="22"/>
    </row>
    <row r="34" spans="1:3" x14ac:dyDescent="0.25">
      <c r="A34" s="20"/>
      <c r="B34" s="34"/>
      <c r="C34" s="22"/>
    </row>
    <row r="35" spans="1:3" x14ac:dyDescent="0.25">
      <c r="A35" s="22"/>
    </row>
    <row r="38" spans="1:3" x14ac:dyDescent="0.25">
      <c r="C38" t="s">
        <v>1730</v>
      </c>
    </row>
    <row r="39" spans="1:3" x14ac:dyDescent="0.25">
      <c r="C39" t="s">
        <v>1731</v>
      </c>
    </row>
    <row r="40" spans="1:3" x14ac:dyDescent="0.25">
      <c r="C40" t="s">
        <v>1732</v>
      </c>
    </row>
    <row r="41" spans="1:3" x14ac:dyDescent="0.25">
      <c r="C41" t="s">
        <v>1733</v>
      </c>
    </row>
  </sheetData>
  <pageMargins left="0.75" right="0.75" top="1" bottom="1" header="0.5" footer="0.5"/>
  <pageSetup orientation="portrait" horizontalDpi="4294967292" verticalDpi="4294967292" r:id="rId1"/>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44"/>
  <sheetViews>
    <sheetView topLeftCell="A3" zoomScaleNormal="100" zoomScalePageLayoutView="150" workbookViewId="0">
      <pane ySplit="1" topLeftCell="A37" activePane="bottomLeft" state="frozen"/>
      <selection activeCell="B3" sqref="B3"/>
      <selection pane="bottomLeft" activeCell="B33" sqref="B33"/>
    </sheetView>
  </sheetViews>
  <sheetFormatPr defaultColWidth="11" defaultRowHeight="15.75" x14ac:dyDescent="0.25"/>
  <cols>
    <col min="1" max="1" width="24.375" style="26" hidden="1" customWidth="1"/>
    <col min="2" max="2" width="74.5" customWidth="1"/>
    <col min="3" max="3" width="52.625" hidden="1" customWidth="1"/>
    <col min="4" max="4" width="10.625" style="92" bestFit="1" customWidth="1"/>
    <col min="5" max="5" width="16.625" style="92" bestFit="1" customWidth="1"/>
    <col min="6" max="6" width="19.5" style="92" bestFit="1" customWidth="1"/>
    <col min="7" max="7" width="18.875" style="92" bestFit="1" customWidth="1"/>
    <col min="8" max="8" width="14" style="92" bestFit="1" customWidth="1"/>
  </cols>
  <sheetData>
    <row r="1" spans="1:8" s="30" customFormat="1" ht="18.75" hidden="1" x14ac:dyDescent="0.3">
      <c r="A1" s="31" t="s">
        <v>18</v>
      </c>
      <c r="B1" s="30" t="s">
        <v>60</v>
      </c>
      <c r="D1" s="99"/>
      <c r="E1" s="99"/>
      <c r="F1" s="99"/>
      <c r="G1" s="99"/>
      <c r="H1" s="99"/>
    </row>
    <row r="2" spans="1:8" hidden="1" x14ac:dyDescent="0.25">
      <c r="B2" t="s">
        <v>2171</v>
      </c>
      <c r="D2" s="100"/>
      <c r="E2" s="100"/>
      <c r="F2" s="100"/>
      <c r="G2" s="100"/>
      <c r="H2" s="100"/>
    </row>
    <row r="3" spans="1:8" s="28" customFormat="1" x14ac:dyDescent="0.25">
      <c r="A3" s="28" t="s">
        <v>0</v>
      </c>
      <c r="B3" s="28" t="s">
        <v>9</v>
      </c>
      <c r="C3" s="28" t="s">
        <v>80</v>
      </c>
      <c r="D3" s="101" t="s">
        <v>1716</v>
      </c>
      <c r="E3" s="101" t="s">
        <v>1725</v>
      </c>
      <c r="F3" s="101" t="s">
        <v>2326</v>
      </c>
      <c r="G3" s="101" t="s">
        <v>1713</v>
      </c>
      <c r="H3" s="101" t="s">
        <v>1715</v>
      </c>
    </row>
    <row r="4" spans="1:8" ht="31.5" x14ac:dyDescent="0.25">
      <c r="A4" s="27" t="s">
        <v>1</v>
      </c>
      <c r="B4" s="1" t="s">
        <v>8</v>
      </c>
      <c r="C4" t="s">
        <v>81</v>
      </c>
      <c r="D4" s="92">
        <v>5</v>
      </c>
      <c r="F4" s="92">
        <v>2</v>
      </c>
      <c r="G4" s="92">
        <v>1</v>
      </c>
      <c r="H4" s="92">
        <v>0</v>
      </c>
    </row>
    <row r="5" spans="1:8" ht="47.25" x14ac:dyDescent="0.25">
      <c r="A5" s="27" t="s">
        <v>2</v>
      </c>
      <c r="B5" s="1" t="s">
        <v>21</v>
      </c>
      <c r="C5" t="s">
        <v>81</v>
      </c>
      <c r="D5" s="92">
        <v>5</v>
      </c>
      <c r="F5" s="92">
        <v>2</v>
      </c>
      <c r="G5" s="92">
        <v>1</v>
      </c>
      <c r="H5" s="92">
        <v>0</v>
      </c>
    </row>
    <row r="6" spans="1:8" ht="78.75" x14ac:dyDescent="0.25">
      <c r="A6" s="27" t="s">
        <v>3</v>
      </c>
      <c r="B6" s="1" t="s">
        <v>22</v>
      </c>
      <c r="C6" t="s">
        <v>81</v>
      </c>
      <c r="D6" s="92">
        <v>8</v>
      </c>
      <c r="F6" s="92">
        <v>2</v>
      </c>
      <c r="G6" s="92">
        <v>1</v>
      </c>
      <c r="H6" s="92">
        <v>0</v>
      </c>
    </row>
    <row r="7" spans="1:8" ht="63" x14ac:dyDescent="0.25">
      <c r="A7" s="27" t="s">
        <v>4</v>
      </c>
      <c r="B7" s="1" t="s">
        <v>23</v>
      </c>
      <c r="C7" t="s">
        <v>81</v>
      </c>
      <c r="D7" s="92">
        <v>5</v>
      </c>
      <c r="F7" s="92">
        <v>2</v>
      </c>
      <c r="G7" s="92">
        <v>1</v>
      </c>
      <c r="H7" s="92">
        <v>0</v>
      </c>
    </row>
    <row r="8" spans="1:8" ht="31.5" x14ac:dyDescent="0.25">
      <c r="A8" s="27" t="s">
        <v>5</v>
      </c>
      <c r="B8" s="1" t="s">
        <v>10</v>
      </c>
      <c r="C8" t="s">
        <v>81</v>
      </c>
      <c r="D8" s="92">
        <v>5</v>
      </c>
      <c r="F8" s="92">
        <v>2</v>
      </c>
      <c r="G8" s="92">
        <v>1</v>
      </c>
      <c r="H8" s="92">
        <v>0</v>
      </c>
    </row>
    <row r="9" spans="1:8" ht="31.5" x14ac:dyDescent="0.25">
      <c r="A9" s="27" t="s">
        <v>6</v>
      </c>
      <c r="B9" s="1" t="s">
        <v>24</v>
      </c>
      <c r="C9" t="s">
        <v>81</v>
      </c>
      <c r="D9" s="92">
        <v>5</v>
      </c>
      <c r="F9" s="92">
        <v>2</v>
      </c>
      <c r="G9" s="92">
        <v>1</v>
      </c>
      <c r="H9" s="92">
        <v>0</v>
      </c>
    </row>
    <row r="10" spans="1:8" ht="78.75" x14ac:dyDescent="0.25">
      <c r="A10" s="27" t="s">
        <v>7</v>
      </c>
      <c r="B10" s="1" t="s">
        <v>25</v>
      </c>
      <c r="C10" t="s">
        <v>81</v>
      </c>
      <c r="D10" s="92">
        <v>8</v>
      </c>
      <c r="F10" s="92">
        <v>2</v>
      </c>
      <c r="G10" s="92">
        <v>1</v>
      </c>
      <c r="H10" s="92">
        <v>0</v>
      </c>
    </row>
    <row r="11" spans="1:8" ht="47.25" x14ac:dyDescent="0.25">
      <c r="B11" s="1" t="s">
        <v>26</v>
      </c>
      <c r="C11" t="s">
        <v>81</v>
      </c>
      <c r="D11" s="92">
        <v>5</v>
      </c>
      <c r="F11" s="92">
        <v>2</v>
      </c>
      <c r="G11" s="92">
        <v>1</v>
      </c>
      <c r="H11" s="92">
        <v>0</v>
      </c>
    </row>
    <row r="12" spans="1:8" ht="63" x14ac:dyDescent="0.25">
      <c r="B12" s="1" t="s">
        <v>27</v>
      </c>
      <c r="C12" t="s">
        <v>81</v>
      </c>
      <c r="D12" s="92">
        <v>6</v>
      </c>
      <c r="F12" s="92">
        <v>2</v>
      </c>
      <c r="G12" s="92">
        <v>1</v>
      </c>
      <c r="H12" s="92">
        <v>0</v>
      </c>
    </row>
    <row r="13" spans="1:8" ht="31.5" x14ac:dyDescent="0.25">
      <c r="B13" s="1" t="s">
        <v>10</v>
      </c>
      <c r="C13" t="s">
        <v>81</v>
      </c>
      <c r="D13" s="92">
        <v>5</v>
      </c>
      <c r="F13" s="92">
        <v>2</v>
      </c>
      <c r="G13" s="92">
        <v>1</v>
      </c>
      <c r="H13" s="92">
        <v>0</v>
      </c>
    </row>
    <row r="14" spans="1:8" s="87" customFormat="1" x14ac:dyDescent="0.25">
      <c r="D14" s="93"/>
      <c r="E14" s="93"/>
      <c r="F14" s="93"/>
      <c r="G14" s="93"/>
      <c r="H14" s="93"/>
    </row>
    <row r="15" spans="1:8" x14ac:dyDescent="0.25">
      <c r="B15" s="1" t="s">
        <v>11</v>
      </c>
      <c r="C15" t="s">
        <v>82</v>
      </c>
      <c r="D15" s="92">
        <v>5</v>
      </c>
      <c r="F15" s="92">
        <v>2</v>
      </c>
      <c r="G15" s="92">
        <v>1</v>
      </c>
      <c r="H15" s="92">
        <v>0</v>
      </c>
    </row>
    <row r="16" spans="1:8" ht="31.5" x14ac:dyDescent="0.25">
      <c r="B16" s="1" t="s">
        <v>12</v>
      </c>
      <c r="C16" t="s">
        <v>82</v>
      </c>
      <c r="D16" s="92">
        <v>8</v>
      </c>
      <c r="E16" s="92">
        <v>3</v>
      </c>
      <c r="F16" s="92">
        <v>2</v>
      </c>
      <c r="G16" s="92">
        <v>1</v>
      </c>
      <c r="H16" s="92">
        <v>0</v>
      </c>
    </row>
    <row r="17" spans="2:8" ht="31.5" x14ac:dyDescent="0.25">
      <c r="B17" s="1" t="s">
        <v>13</v>
      </c>
      <c r="C17" t="s">
        <v>82</v>
      </c>
      <c r="D17" s="102" t="s">
        <v>989</v>
      </c>
      <c r="F17" s="92">
        <v>2</v>
      </c>
      <c r="G17" s="92">
        <v>1</v>
      </c>
      <c r="H17" s="92">
        <v>0</v>
      </c>
    </row>
    <row r="18" spans="2:8" ht="31.5" x14ac:dyDescent="0.25">
      <c r="B18" s="1" t="s">
        <v>14</v>
      </c>
      <c r="C18" t="s">
        <v>82</v>
      </c>
      <c r="D18" s="92">
        <v>7</v>
      </c>
      <c r="F18" s="92">
        <v>2</v>
      </c>
      <c r="G18" s="92">
        <v>1</v>
      </c>
      <c r="H18" s="92">
        <v>0</v>
      </c>
    </row>
    <row r="19" spans="2:8" ht="47.25" x14ac:dyDescent="0.25">
      <c r="B19" s="1" t="s">
        <v>15</v>
      </c>
      <c r="C19" t="s">
        <v>82</v>
      </c>
      <c r="D19" s="92">
        <v>11</v>
      </c>
      <c r="E19" s="92">
        <v>3</v>
      </c>
      <c r="F19" s="92">
        <v>2</v>
      </c>
      <c r="G19" s="92">
        <v>1</v>
      </c>
      <c r="H19" s="92">
        <v>0</v>
      </c>
    </row>
    <row r="20" spans="2:8" s="87" customFormat="1" x14ac:dyDescent="0.25">
      <c r="D20" s="93"/>
      <c r="E20" s="93"/>
      <c r="F20" s="93"/>
      <c r="G20" s="93"/>
      <c r="H20" s="93"/>
    </row>
    <row r="21" spans="2:8" x14ac:dyDescent="0.25">
      <c r="B21" s="1" t="s">
        <v>16</v>
      </c>
      <c r="C21" t="s">
        <v>83</v>
      </c>
      <c r="D21" s="92">
        <v>7</v>
      </c>
      <c r="F21" s="92">
        <v>2</v>
      </c>
      <c r="G21" s="92">
        <v>1</v>
      </c>
      <c r="H21" s="92">
        <v>0</v>
      </c>
    </row>
    <row r="22" spans="2:8" ht="31.5" x14ac:dyDescent="0.25">
      <c r="B22" s="1" t="s">
        <v>12</v>
      </c>
      <c r="C22" t="s">
        <v>83</v>
      </c>
      <c r="D22" s="92">
        <v>11</v>
      </c>
      <c r="E22" s="92">
        <v>3</v>
      </c>
      <c r="F22" s="92">
        <v>2</v>
      </c>
      <c r="G22" s="92">
        <v>1</v>
      </c>
      <c r="H22" s="92">
        <v>0</v>
      </c>
    </row>
    <row r="23" spans="2:8" ht="31.5" x14ac:dyDescent="0.25">
      <c r="B23" s="1" t="s">
        <v>13</v>
      </c>
      <c r="C23" t="s">
        <v>83</v>
      </c>
      <c r="D23" s="92">
        <v>1</v>
      </c>
      <c r="F23" s="92">
        <v>2</v>
      </c>
      <c r="G23" s="92">
        <v>1</v>
      </c>
      <c r="H23" s="92">
        <v>0</v>
      </c>
    </row>
    <row r="24" spans="2:8" ht="31.5" x14ac:dyDescent="0.25">
      <c r="B24" s="1" t="s">
        <v>14</v>
      </c>
      <c r="C24" t="s">
        <v>83</v>
      </c>
      <c r="D24" s="92">
        <v>7</v>
      </c>
      <c r="F24" s="92">
        <v>2</v>
      </c>
      <c r="G24" s="92">
        <v>1</v>
      </c>
      <c r="H24" s="92">
        <v>0</v>
      </c>
    </row>
    <row r="25" spans="2:8" ht="47.25" x14ac:dyDescent="0.25">
      <c r="B25" s="1" t="s">
        <v>17</v>
      </c>
      <c r="C25" t="s">
        <v>83</v>
      </c>
      <c r="D25" s="92">
        <v>11</v>
      </c>
      <c r="E25" s="92">
        <v>3</v>
      </c>
      <c r="F25" s="92">
        <v>2</v>
      </c>
      <c r="G25" s="92">
        <v>1</v>
      </c>
      <c r="H25" s="92">
        <v>0</v>
      </c>
    </row>
    <row r="26" spans="2:8" s="87" customFormat="1" x14ac:dyDescent="0.25">
      <c r="D26" s="93"/>
      <c r="E26" s="93"/>
      <c r="F26" s="93"/>
      <c r="G26" s="93"/>
      <c r="H26" s="93"/>
    </row>
    <row r="27" spans="2:8" ht="47.25" x14ac:dyDescent="0.25">
      <c r="B27" s="1" t="s">
        <v>19</v>
      </c>
      <c r="C27" t="s">
        <v>84</v>
      </c>
      <c r="D27" s="92">
        <v>11</v>
      </c>
      <c r="E27" s="92">
        <v>3</v>
      </c>
      <c r="F27" s="92">
        <v>2</v>
      </c>
      <c r="G27" s="92">
        <v>1</v>
      </c>
      <c r="H27" s="92">
        <v>0</v>
      </c>
    </row>
    <row r="28" spans="2:8" ht="157.5" x14ac:dyDescent="0.25">
      <c r="B28" s="1" t="s">
        <v>28</v>
      </c>
      <c r="C28" t="s">
        <v>84</v>
      </c>
      <c r="D28" s="92">
        <v>11</v>
      </c>
      <c r="E28" s="92">
        <v>3</v>
      </c>
      <c r="F28" s="92">
        <v>2</v>
      </c>
      <c r="G28" s="92">
        <v>1</v>
      </c>
      <c r="H28" s="92">
        <v>0</v>
      </c>
    </row>
    <row r="29" spans="2:8" ht="47.25" x14ac:dyDescent="0.25">
      <c r="B29" s="1" t="s">
        <v>20</v>
      </c>
      <c r="C29" t="s">
        <v>84</v>
      </c>
      <c r="D29" s="92">
        <v>11</v>
      </c>
      <c r="E29" s="92">
        <v>3</v>
      </c>
      <c r="F29" s="92">
        <v>2</v>
      </c>
      <c r="G29" s="92">
        <v>1</v>
      </c>
      <c r="H29" s="92">
        <v>0</v>
      </c>
    </row>
    <row r="30" spans="2:8" s="87" customFormat="1" x14ac:dyDescent="0.25">
      <c r="D30" s="93"/>
      <c r="E30" s="93"/>
      <c r="F30" s="93"/>
      <c r="G30" s="93"/>
      <c r="H30" s="93"/>
    </row>
    <row r="31" spans="2:8" x14ac:dyDescent="0.25">
      <c r="B31" s="1" t="s">
        <v>2327</v>
      </c>
      <c r="D31" s="92">
        <f>COUNT(D4:D29)</f>
        <v>22</v>
      </c>
      <c r="E31" s="94">
        <f>COUNT(E4:E29)</f>
        <v>7</v>
      </c>
      <c r="F31" s="94">
        <f>COUNT(F4:F29)</f>
        <v>23</v>
      </c>
      <c r="G31" s="94">
        <f>COUNT(G4:G29)</f>
        <v>23</v>
      </c>
      <c r="H31" s="94">
        <f>COUNT(H4:H29)</f>
        <v>23</v>
      </c>
    </row>
    <row r="32" spans="2:8" x14ac:dyDescent="0.25">
      <c r="B32" s="34" t="s">
        <v>2328</v>
      </c>
      <c r="D32" s="94">
        <f>COUNTIF(D4:D29,"1")</f>
        <v>1</v>
      </c>
      <c r="E32" s="76" t="s">
        <v>2340</v>
      </c>
      <c r="F32" s="78" t="s">
        <v>1694</v>
      </c>
      <c r="G32" s="78" t="s">
        <v>2342</v>
      </c>
      <c r="H32" s="78" t="s">
        <v>2344</v>
      </c>
    </row>
    <row r="33" spans="2:8" x14ac:dyDescent="0.25">
      <c r="B33" s="34" t="s">
        <v>2329</v>
      </c>
      <c r="D33" s="94">
        <f>COUNTIF(D4:D29,"2")</f>
        <v>0</v>
      </c>
      <c r="E33" s="94">
        <f>COUNTIF(E4:E29,"1")</f>
        <v>0</v>
      </c>
      <c r="F33" s="94">
        <f>COUNTIF(F4:F29,"1")</f>
        <v>0</v>
      </c>
      <c r="G33" s="94">
        <f>COUNTIF(G4:G29,"1")</f>
        <v>23</v>
      </c>
      <c r="H33" s="94">
        <f>COUNTIF(H4:H29,"1")</f>
        <v>0</v>
      </c>
    </row>
    <row r="34" spans="2:8" x14ac:dyDescent="0.25">
      <c r="B34" s="34" t="s">
        <v>2330</v>
      </c>
      <c r="D34" s="94">
        <f>COUNTIF(D4:D29,"3")</f>
        <v>0</v>
      </c>
      <c r="E34" s="76" t="s">
        <v>2339</v>
      </c>
      <c r="F34" s="78" t="s">
        <v>1695</v>
      </c>
      <c r="G34" s="78" t="s">
        <v>440</v>
      </c>
      <c r="H34" s="78" t="s">
        <v>2345</v>
      </c>
    </row>
    <row r="35" spans="2:8" x14ac:dyDescent="0.25">
      <c r="B35" s="34" t="s">
        <v>2331</v>
      </c>
      <c r="D35" s="94">
        <f>COUNTIF(D4:D29,"4")</f>
        <v>0</v>
      </c>
      <c r="E35" s="94">
        <f>COUNTIF(E4:E29,"2")</f>
        <v>0</v>
      </c>
      <c r="F35" s="94">
        <f>COUNTIF(F4:F29,"2")</f>
        <v>23</v>
      </c>
      <c r="G35" s="94">
        <f>COUNTIF(G4:G29,"2")</f>
        <v>0</v>
      </c>
      <c r="H35" s="94">
        <f>COUNTIF(H4:H29,"2")</f>
        <v>0</v>
      </c>
    </row>
    <row r="36" spans="2:8" x14ac:dyDescent="0.25">
      <c r="B36" s="34" t="s">
        <v>2332</v>
      </c>
      <c r="D36" s="94">
        <f>COUNTIF(D4:D29,"5")</f>
        <v>8</v>
      </c>
      <c r="E36" s="76" t="s">
        <v>2341</v>
      </c>
      <c r="G36" s="78" t="s">
        <v>2343</v>
      </c>
      <c r="H36" s="78" t="s">
        <v>1701</v>
      </c>
    </row>
    <row r="37" spans="2:8" x14ac:dyDescent="0.25">
      <c r="B37" s="34" t="s">
        <v>2333</v>
      </c>
      <c r="D37" s="94">
        <f>COUNTIF(D4:D29,"6")</f>
        <v>1</v>
      </c>
      <c r="E37" s="94">
        <f>COUNTIF(E4:E29,"3")</f>
        <v>7</v>
      </c>
      <c r="G37" s="94">
        <f>COUNTIF(G4:G29,"3")</f>
        <v>0</v>
      </c>
      <c r="H37" s="94">
        <f>COUNTIF(H4:H29,"0")</f>
        <v>23</v>
      </c>
    </row>
    <row r="38" spans="2:8" x14ac:dyDescent="0.25">
      <c r="B38" s="34" t="s">
        <v>2334</v>
      </c>
      <c r="D38" s="94">
        <f>COUNTIF(D4:D29,"7")</f>
        <v>3</v>
      </c>
    </row>
    <row r="39" spans="2:8" x14ac:dyDescent="0.25">
      <c r="B39" s="34" t="s">
        <v>2335</v>
      </c>
      <c r="D39" s="94">
        <f>COUNTIF(D4:D29,"8")</f>
        <v>3</v>
      </c>
    </row>
    <row r="40" spans="2:8" x14ac:dyDescent="0.25">
      <c r="B40" s="34" t="s">
        <v>2336</v>
      </c>
      <c r="D40" s="94">
        <f>COUNTIF(D4:D29,"9")</f>
        <v>0</v>
      </c>
    </row>
    <row r="41" spans="2:8" x14ac:dyDescent="0.25">
      <c r="B41" s="34" t="s">
        <v>2337</v>
      </c>
      <c r="D41" s="94">
        <f>COUNTIF(D4:D29,"10")</f>
        <v>0</v>
      </c>
    </row>
    <row r="42" spans="2:8" x14ac:dyDescent="0.25">
      <c r="B42" s="34" t="s">
        <v>2338</v>
      </c>
      <c r="D42" s="94">
        <f>COUNTIF(D4:D29,"11")</f>
        <v>6</v>
      </c>
    </row>
    <row r="44" spans="2:8" x14ac:dyDescent="0.25">
      <c r="B44" s="3" t="s">
        <v>2349</v>
      </c>
      <c r="D44" s="92" t="s">
        <v>2352</v>
      </c>
      <c r="E44" s="95">
        <v>50</v>
      </c>
      <c r="F44" s="95">
        <f>(F33/(F33+F35))*100</f>
        <v>0</v>
      </c>
      <c r="G44" s="95">
        <f>((G33+(G37*0.5))/G31)*100</f>
        <v>100</v>
      </c>
      <c r="H44" s="95" t="s">
        <v>2351</v>
      </c>
    </row>
  </sheetData>
  <pageMargins left="0.75" right="0.75" top="1" bottom="1" header="0.5" footer="0.5"/>
  <pageSetup orientation="portrait" horizontalDpi="4294967292" verticalDpi="4294967292"/>
  <legacyDrawing r:id="rId1"/>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4"/>
  <sheetViews>
    <sheetView topLeftCell="B133" workbookViewId="0">
      <selection activeCell="C5" sqref="C5"/>
    </sheetView>
  </sheetViews>
  <sheetFormatPr defaultRowHeight="12.75" x14ac:dyDescent="0.2"/>
  <cols>
    <col min="1" max="1" width="29" style="56" customWidth="1"/>
    <col min="2" max="2" width="8.625" style="55" customWidth="1"/>
    <col min="3" max="3" width="14.625" style="55" customWidth="1"/>
    <col min="4" max="4" width="16" style="55" customWidth="1"/>
    <col min="5" max="5" width="16.125" style="55" customWidth="1"/>
    <col min="6" max="6" width="12.875" style="55" customWidth="1"/>
    <col min="7" max="7" width="11.875" style="55" customWidth="1"/>
    <col min="8" max="16384" width="9" style="54"/>
  </cols>
  <sheetData>
    <row r="1" spans="1:7" x14ac:dyDescent="0.2">
      <c r="A1" s="61" t="s">
        <v>9</v>
      </c>
      <c r="B1" s="60" t="s">
        <v>1716</v>
      </c>
      <c r="C1" s="60" t="s">
        <v>1725</v>
      </c>
      <c r="D1" s="60" t="s">
        <v>2326</v>
      </c>
      <c r="E1" s="60" t="s">
        <v>1713</v>
      </c>
      <c r="F1" s="60" t="s">
        <v>1715</v>
      </c>
      <c r="G1" s="60" t="s">
        <v>85</v>
      </c>
    </row>
    <row r="2" spans="1:7" s="104" customFormat="1" x14ac:dyDescent="0.2">
      <c r="A2" s="59" t="s">
        <v>2749</v>
      </c>
      <c r="B2" s="103"/>
      <c r="C2" s="103"/>
      <c r="D2" s="103"/>
      <c r="E2" s="103"/>
      <c r="F2" s="103"/>
      <c r="G2" s="103"/>
    </row>
    <row r="3" spans="1:7" ht="38.25" x14ac:dyDescent="0.2">
      <c r="A3" s="56" t="s">
        <v>610</v>
      </c>
      <c r="B3" s="55">
        <v>1</v>
      </c>
      <c r="C3" s="55">
        <v>1</v>
      </c>
      <c r="D3" s="55">
        <v>1</v>
      </c>
      <c r="E3" s="55">
        <v>2</v>
      </c>
      <c r="F3" s="55">
        <v>1</v>
      </c>
      <c r="G3" s="55" t="s">
        <v>2652</v>
      </c>
    </row>
    <row r="4" spans="1:7" ht="54.75" customHeight="1" x14ac:dyDescent="0.2">
      <c r="A4" s="56" t="s">
        <v>611</v>
      </c>
      <c r="B4" s="55">
        <v>1</v>
      </c>
      <c r="C4" s="55">
        <v>1</v>
      </c>
      <c r="D4" s="55">
        <v>1</v>
      </c>
      <c r="E4" s="55">
        <v>2</v>
      </c>
      <c r="F4" s="55">
        <v>1</v>
      </c>
      <c r="G4" s="55" t="s">
        <v>2652</v>
      </c>
    </row>
    <row r="5" spans="1:7" ht="93" customHeight="1" x14ac:dyDescent="0.2">
      <c r="A5" s="56" t="s">
        <v>2748</v>
      </c>
      <c r="B5" s="55">
        <v>1</v>
      </c>
      <c r="C5" s="55">
        <v>1</v>
      </c>
      <c r="D5" s="55">
        <v>2</v>
      </c>
      <c r="E5" s="55">
        <v>2</v>
      </c>
      <c r="F5" s="55">
        <v>1</v>
      </c>
      <c r="G5" s="55" t="s">
        <v>2652</v>
      </c>
    </row>
    <row r="6" spans="1:7" ht="25.5" x14ac:dyDescent="0.2">
      <c r="A6" s="56" t="s">
        <v>613</v>
      </c>
      <c r="B6" s="55">
        <v>1</v>
      </c>
      <c r="C6" s="55">
        <v>1</v>
      </c>
      <c r="D6" s="55">
        <v>2</v>
      </c>
      <c r="E6" s="55">
        <v>2</v>
      </c>
      <c r="F6" s="55">
        <v>1</v>
      </c>
      <c r="G6" s="55" t="s">
        <v>2652</v>
      </c>
    </row>
    <row r="7" spans="1:7" ht="20.25" customHeight="1" x14ac:dyDescent="0.2">
      <c r="A7" s="56" t="s">
        <v>2747</v>
      </c>
      <c r="B7" s="55">
        <v>1</v>
      </c>
      <c r="C7" s="55">
        <v>1</v>
      </c>
      <c r="D7" s="55">
        <v>2</v>
      </c>
      <c r="E7" s="55">
        <v>2</v>
      </c>
      <c r="F7" s="55">
        <v>1</v>
      </c>
      <c r="G7" s="55" t="s">
        <v>2652</v>
      </c>
    </row>
    <row r="8" spans="1:7" ht="25.5" x14ac:dyDescent="0.2">
      <c r="A8" s="56" t="s">
        <v>615</v>
      </c>
      <c r="B8" s="55">
        <v>1</v>
      </c>
      <c r="C8" s="55">
        <v>1</v>
      </c>
      <c r="D8" s="55">
        <v>1</v>
      </c>
      <c r="E8" s="55">
        <v>2</v>
      </c>
      <c r="F8" s="55">
        <v>1</v>
      </c>
      <c r="G8" s="55" t="s">
        <v>2652</v>
      </c>
    </row>
    <row r="9" spans="1:7" x14ac:dyDescent="0.2">
      <c r="A9" s="59" t="s">
        <v>2746</v>
      </c>
    </row>
    <row r="10" spans="1:7" ht="89.25" x14ac:dyDescent="0.2">
      <c r="A10" s="56" t="s">
        <v>2745</v>
      </c>
      <c r="B10" s="55">
        <v>1</v>
      </c>
      <c r="C10" s="55">
        <v>1</v>
      </c>
      <c r="D10" s="55">
        <v>1</v>
      </c>
      <c r="E10" s="55">
        <v>2</v>
      </c>
      <c r="F10" s="55">
        <v>1</v>
      </c>
      <c r="G10" s="55" t="s">
        <v>2652</v>
      </c>
    </row>
    <row r="11" spans="1:7" ht="65.25" customHeight="1" x14ac:dyDescent="0.2">
      <c r="A11" s="56" t="s">
        <v>2744</v>
      </c>
      <c r="B11" s="55">
        <v>1</v>
      </c>
      <c r="C11" s="55">
        <v>1</v>
      </c>
      <c r="D11" s="55">
        <v>1</v>
      </c>
      <c r="E11" s="55">
        <v>2</v>
      </c>
      <c r="F11" s="55">
        <v>1</v>
      </c>
      <c r="G11" s="55" t="s">
        <v>2652</v>
      </c>
    </row>
    <row r="12" spans="1:7" ht="65.25" customHeight="1" x14ac:dyDescent="0.2">
      <c r="A12" s="59" t="s">
        <v>2743</v>
      </c>
    </row>
    <row r="13" spans="1:7" x14ac:dyDescent="0.2">
      <c r="A13" s="56" t="s">
        <v>618</v>
      </c>
      <c r="B13" s="55">
        <v>1</v>
      </c>
      <c r="D13" s="55">
        <v>2</v>
      </c>
      <c r="E13" s="55">
        <v>2</v>
      </c>
      <c r="F13" s="55">
        <v>2</v>
      </c>
      <c r="G13" s="55" t="s">
        <v>2652</v>
      </c>
    </row>
    <row r="14" spans="1:7" x14ac:dyDescent="0.2">
      <c r="A14" s="56" t="s">
        <v>619</v>
      </c>
      <c r="B14" s="55">
        <v>1</v>
      </c>
      <c r="C14" s="55">
        <v>1</v>
      </c>
      <c r="D14" s="55">
        <v>1</v>
      </c>
      <c r="E14" s="55">
        <v>2</v>
      </c>
      <c r="F14" s="55">
        <v>1</v>
      </c>
      <c r="G14" s="55" t="s">
        <v>2652</v>
      </c>
    </row>
    <row r="15" spans="1:7" ht="25.5" x14ac:dyDescent="0.2">
      <c r="A15" s="56" t="s">
        <v>620</v>
      </c>
      <c r="B15" s="55">
        <v>1</v>
      </c>
      <c r="C15" s="55">
        <v>1</v>
      </c>
      <c r="D15" s="55">
        <v>1</v>
      </c>
      <c r="E15" s="55">
        <v>2</v>
      </c>
      <c r="F15" s="55">
        <v>1</v>
      </c>
      <c r="G15" s="55" t="s">
        <v>2652</v>
      </c>
    </row>
    <row r="16" spans="1:7" x14ac:dyDescent="0.2">
      <c r="A16" s="59" t="s">
        <v>2742</v>
      </c>
    </row>
    <row r="17" spans="1:7" ht="25.5" x14ac:dyDescent="0.2">
      <c r="A17" s="56" t="s">
        <v>621</v>
      </c>
    </row>
    <row r="18" spans="1:7" ht="27" customHeight="1" x14ac:dyDescent="0.2">
      <c r="A18" s="56" t="s">
        <v>2741</v>
      </c>
      <c r="B18" s="55">
        <v>1</v>
      </c>
      <c r="C18" s="55">
        <v>1</v>
      </c>
      <c r="D18" s="55">
        <v>1</v>
      </c>
      <c r="E18" s="55">
        <v>2</v>
      </c>
      <c r="F18" s="55">
        <v>1</v>
      </c>
      <c r="G18" s="55" t="s">
        <v>2652</v>
      </c>
    </row>
    <row r="19" spans="1:7" ht="29.25" customHeight="1" x14ac:dyDescent="0.2">
      <c r="A19" s="56" t="s">
        <v>2740</v>
      </c>
      <c r="B19" s="55">
        <v>1</v>
      </c>
      <c r="C19" s="55">
        <v>1</v>
      </c>
      <c r="D19" s="55">
        <v>1</v>
      </c>
      <c r="E19" s="55">
        <v>2</v>
      </c>
      <c r="F19" s="55">
        <v>1</v>
      </c>
      <c r="G19" s="55" t="s">
        <v>2652</v>
      </c>
    </row>
    <row r="20" spans="1:7" x14ac:dyDescent="0.2">
      <c r="A20" s="56" t="s">
        <v>2739</v>
      </c>
      <c r="B20" s="55">
        <v>1</v>
      </c>
      <c r="C20" s="55">
        <v>1</v>
      </c>
      <c r="D20" s="55">
        <v>1</v>
      </c>
      <c r="E20" s="55">
        <v>2</v>
      </c>
      <c r="F20" s="55">
        <v>1</v>
      </c>
      <c r="G20" s="55" t="s">
        <v>2652</v>
      </c>
    </row>
    <row r="21" spans="1:7" ht="25.5" x14ac:dyDescent="0.2">
      <c r="A21" s="56" t="s">
        <v>2738</v>
      </c>
      <c r="B21" s="55">
        <v>1</v>
      </c>
      <c r="C21" s="55">
        <v>1</v>
      </c>
      <c r="D21" s="55">
        <v>1</v>
      </c>
      <c r="E21" s="55">
        <v>2</v>
      </c>
      <c r="F21" s="55">
        <v>1</v>
      </c>
      <c r="G21" s="55" t="s">
        <v>2652</v>
      </c>
    </row>
    <row r="22" spans="1:7" ht="38.25" x14ac:dyDescent="0.2">
      <c r="A22" s="56" t="s">
        <v>2737</v>
      </c>
      <c r="B22" s="55">
        <v>1</v>
      </c>
      <c r="C22" s="55">
        <v>1</v>
      </c>
      <c r="D22" s="55">
        <v>1</v>
      </c>
      <c r="E22" s="55">
        <v>2</v>
      </c>
      <c r="F22" s="55">
        <v>1</v>
      </c>
      <c r="G22" s="55" t="s">
        <v>2652</v>
      </c>
    </row>
    <row r="23" spans="1:7" ht="25.5" x14ac:dyDescent="0.2">
      <c r="A23" s="59" t="s">
        <v>2736</v>
      </c>
    </row>
    <row r="24" spans="1:7" ht="63.75" x14ac:dyDescent="0.2">
      <c r="A24" s="56" t="s">
        <v>2735</v>
      </c>
      <c r="B24" s="55">
        <v>1</v>
      </c>
      <c r="C24" s="55">
        <v>1</v>
      </c>
      <c r="D24" s="55">
        <v>1</v>
      </c>
      <c r="E24" s="55">
        <v>2</v>
      </c>
      <c r="F24" s="55">
        <v>1</v>
      </c>
      <c r="G24" s="55" t="s">
        <v>2652</v>
      </c>
    </row>
    <row r="25" spans="1:7" x14ac:dyDescent="0.2">
      <c r="A25" s="59" t="s">
        <v>2734</v>
      </c>
    </row>
    <row r="26" spans="1:7" ht="38.25" x14ac:dyDescent="0.2">
      <c r="A26" s="56" t="s">
        <v>2733</v>
      </c>
      <c r="B26" s="55">
        <v>2</v>
      </c>
      <c r="C26" s="55">
        <v>1</v>
      </c>
      <c r="D26" s="55">
        <v>1</v>
      </c>
      <c r="E26" s="55">
        <v>2</v>
      </c>
      <c r="F26" s="55">
        <v>1</v>
      </c>
      <c r="G26" s="55" t="s">
        <v>2652</v>
      </c>
    </row>
    <row r="27" spans="1:7" ht="38.25" x14ac:dyDescent="0.2">
      <c r="A27" s="56" t="s">
        <v>2732</v>
      </c>
      <c r="B27" s="55">
        <v>2</v>
      </c>
      <c r="C27" s="55">
        <v>1</v>
      </c>
      <c r="D27" s="55">
        <v>1</v>
      </c>
      <c r="E27" s="55">
        <v>2</v>
      </c>
      <c r="F27" s="55">
        <v>1</v>
      </c>
      <c r="G27" s="55" t="s">
        <v>2652</v>
      </c>
    </row>
    <row r="28" spans="1:7" ht="51" x14ac:dyDescent="0.2">
      <c r="A28" s="56" t="s">
        <v>2731</v>
      </c>
      <c r="B28" s="55">
        <v>2</v>
      </c>
      <c r="C28" s="55">
        <v>1</v>
      </c>
      <c r="D28" s="55">
        <v>2</v>
      </c>
      <c r="E28" s="55">
        <v>3</v>
      </c>
      <c r="F28" s="55">
        <v>2</v>
      </c>
      <c r="G28" s="55" t="s">
        <v>2652</v>
      </c>
    </row>
    <row r="29" spans="1:7" ht="25.5" x14ac:dyDescent="0.2">
      <c r="A29" s="56" t="s">
        <v>2730</v>
      </c>
      <c r="B29" s="55">
        <v>2</v>
      </c>
      <c r="C29" s="55">
        <v>1</v>
      </c>
      <c r="D29" s="55">
        <v>2</v>
      </c>
      <c r="E29" s="55">
        <v>2</v>
      </c>
      <c r="F29" s="55">
        <v>1</v>
      </c>
      <c r="G29" s="55" t="s">
        <v>2652</v>
      </c>
    </row>
    <row r="30" spans="1:7" x14ac:dyDescent="0.2">
      <c r="A30" s="59" t="s">
        <v>2729</v>
      </c>
    </row>
    <row r="31" spans="1:7" ht="25.5" x14ac:dyDescent="0.2">
      <c r="A31" s="56" t="s">
        <v>2728</v>
      </c>
      <c r="B31" s="55">
        <v>2</v>
      </c>
      <c r="C31" s="55">
        <v>1</v>
      </c>
      <c r="D31" s="55">
        <v>2</v>
      </c>
      <c r="E31" s="55">
        <v>2</v>
      </c>
      <c r="F31" s="55">
        <v>1</v>
      </c>
      <c r="G31" s="55" t="s">
        <v>2652</v>
      </c>
    </row>
    <row r="32" spans="1:7" x14ac:dyDescent="0.2">
      <c r="A32" s="59" t="s">
        <v>2727</v>
      </c>
    </row>
    <row r="33" spans="1:7" ht="25.5" x14ac:dyDescent="0.2">
      <c r="A33" s="56" t="s">
        <v>633</v>
      </c>
      <c r="B33" s="55">
        <v>2</v>
      </c>
      <c r="C33" s="55">
        <v>1</v>
      </c>
      <c r="D33" s="55">
        <v>1</v>
      </c>
      <c r="E33" s="55">
        <v>2</v>
      </c>
      <c r="F33" s="55">
        <v>1</v>
      </c>
      <c r="G33" s="55" t="s">
        <v>2652</v>
      </c>
    </row>
    <row r="34" spans="1:7" ht="51" x14ac:dyDescent="0.2">
      <c r="A34" s="56" t="s">
        <v>2726</v>
      </c>
      <c r="B34" s="55">
        <v>2</v>
      </c>
      <c r="C34" s="55">
        <v>1</v>
      </c>
      <c r="D34" s="55">
        <v>1</v>
      </c>
      <c r="E34" s="55">
        <v>2</v>
      </c>
      <c r="F34" s="55">
        <v>2</v>
      </c>
      <c r="G34" s="55" t="s">
        <v>2652</v>
      </c>
    </row>
    <row r="35" spans="1:7" ht="25.5" x14ac:dyDescent="0.2">
      <c r="A35" s="56" t="s">
        <v>2725</v>
      </c>
      <c r="B35" s="55">
        <v>2</v>
      </c>
      <c r="C35" s="55">
        <v>1</v>
      </c>
      <c r="D35" s="55">
        <v>1</v>
      </c>
      <c r="E35" s="55">
        <v>2</v>
      </c>
      <c r="F35" s="55">
        <v>1</v>
      </c>
      <c r="G35" s="55" t="s">
        <v>2652</v>
      </c>
    </row>
    <row r="36" spans="1:7" ht="25.5" x14ac:dyDescent="0.2">
      <c r="A36" s="56" t="s">
        <v>2724</v>
      </c>
      <c r="B36" s="55">
        <v>2</v>
      </c>
      <c r="C36" s="55">
        <v>1</v>
      </c>
      <c r="D36" s="55">
        <v>1</v>
      </c>
      <c r="E36" s="55">
        <v>2</v>
      </c>
      <c r="F36" s="55">
        <v>1</v>
      </c>
      <c r="G36" s="55" t="s">
        <v>2652</v>
      </c>
    </row>
    <row r="37" spans="1:7" x14ac:dyDescent="0.2">
      <c r="A37" s="59" t="s">
        <v>2723</v>
      </c>
    </row>
    <row r="38" spans="1:7" ht="63.75" x14ac:dyDescent="0.2">
      <c r="A38" s="56" t="s">
        <v>2722</v>
      </c>
      <c r="B38" s="55">
        <v>2</v>
      </c>
      <c r="C38" s="55">
        <v>1</v>
      </c>
      <c r="D38" s="55">
        <v>1</v>
      </c>
      <c r="E38" s="55">
        <v>2</v>
      </c>
      <c r="F38" s="55">
        <v>1</v>
      </c>
      <c r="G38" s="55" t="s">
        <v>2652</v>
      </c>
    </row>
    <row r="39" spans="1:7" ht="51" x14ac:dyDescent="0.2">
      <c r="A39" s="56" t="s">
        <v>2721</v>
      </c>
      <c r="B39" s="55">
        <v>2</v>
      </c>
      <c r="C39" s="55">
        <v>2</v>
      </c>
      <c r="D39" s="55">
        <v>1</v>
      </c>
      <c r="E39" s="55">
        <v>2</v>
      </c>
      <c r="F39" s="55">
        <v>1</v>
      </c>
      <c r="G39" s="55" t="s">
        <v>2652</v>
      </c>
    </row>
    <row r="40" spans="1:7" x14ac:dyDescent="0.2">
      <c r="A40" s="59" t="s">
        <v>2720</v>
      </c>
    </row>
    <row r="41" spans="1:7" ht="63.75" x14ac:dyDescent="0.2">
      <c r="A41" s="56" t="s">
        <v>2719</v>
      </c>
      <c r="B41" s="55">
        <v>2</v>
      </c>
      <c r="C41" s="55">
        <v>1</v>
      </c>
      <c r="D41" s="55">
        <v>1</v>
      </c>
      <c r="E41" s="55">
        <v>2</v>
      </c>
      <c r="F41" s="55">
        <v>1</v>
      </c>
      <c r="G41" s="55" t="s">
        <v>2652</v>
      </c>
    </row>
    <row r="42" spans="1:7" x14ac:dyDescent="0.2">
      <c r="A42" s="59" t="s">
        <v>2718</v>
      </c>
    </row>
    <row r="43" spans="1:7" ht="38.25" x14ac:dyDescent="0.2">
      <c r="A43" s="56" t="s">
        <v>2717</v>
      </c>
      <c r="B43" s="55">
        <v>2</v>
      </c>
      <c r="C43" s="55">
        <v>1</v>
      </c>
      <c r="D43" s="55">
        <v>1</v>
      </c>
      <c r="E43" s="55">
        <v>2</v>
      </c>
      <c r="F43" s="55">
        <v>1</v>
      </c>
      <c r="G43" s="55" t="s">
        <v>2652</v>
      </c>
    </row>
    <row r="44" spans="1:7" x14ac:dyDescent="0.2">
      <c r="A44" s="59" t="s">
        <v>2716</v>
      </c>
    </row>
    <row r="45" spans="1:7" ht="89.25" x14ac:dyDescent="0.2">
      <c r="A45" s="56" t="s">
        <v>2715</v>
      </c>
      <c r="B45" s="55">
        <v>2</v>
      </c>
      <c r="C45" s="55">
        <v>1</v>
      </c>
      <c r="D45" s="55">
        <v>1</v>
      </c>
      <c r="E45" s="55">
        <v>2</v>
      </c>
      <c r="F45" s="55">
        <v>1</v>
      </c>
      <c r="G45" s="55" t="s">
        <v>2652</v>
      </c>
    </row>
    <row r="46" spans="1:7" ht="25.5" x14ac:dyDescent="0.2">
      <c r="A46" s="56" t="s">
        <v>642</v>
      </c>
      <c r="B46" s="55">
        <v>2</v>
      </c>
      <c r="C46" s="55">
        <v>1</v>
      </c>
      <c r="D46" s="55">
        <v>2</v>
      </c>
      <c r="E46" s="55">
        <v>2</v>
      </c>
      <c r="F46" s="55">
        <v>2</v>
      </c>
      <c r="G46" s="55" t="s">
        <v>2652</v>
      </c>
    </row>
    <row r="47" spans="1:7" ht="25.5" x14ac:dyDescent="0.2">
      <c r="A47" s="56" t="s">
        <v>2714</v>
      </c>
      <c r="B47" s="55">
        <v>2</v>
      </c>
      <c r="C47" s="55">
        <v>1</v>
      </c>
      <c r="D47" s="55">
        <v>1</v>
      </c>
      <c r="E47" s="55">
        <v>2</v>
      </c>
      <c r="F47" s="55">
        <v>2</v>
      </c>
      <c r="G47" s="55" t="s">
        <v>2652</v>
      </c>
    </row>
    <row r="48" spans="1:7" x14ac:dyDescent="0.2">
      <c r="A48" s="59" t="s">
        <v>2713</v>
      </c>
    </row>
    <row r="49" spans="1:7" ht="25.5" x14ac:dyDescent="0.2">
      <c r="A49" s="56" t="s">
        <v>2712</v>
      </c>
      <c r="B49" s="55">
        <v>2</v>
      </c>
      <c r="C49" s="55">
        <v>1</v>
      </c>
      <c r="D49" s="55">
        <v>1</v>
      </c>
      <c r="E49" s="55">
        <v>2</v>
      </c>
      <c r="F49" s="55">
        <v>1</v>
      </c>
      <c r="G49" s="55" t="s">
        <v>2652</v>
      </c>
    </row>
    <row r="50" spans="1:7" x14ac:dyDescent="0.2">
      <c r="A50" s="59" t="s">
        <v>2653</v>
      </c>
    </row>
    <row r="51" spans="1:7" ht="79.5" customHeight="1" x14ac:dyDescent="0.2">
      <c r="A51" s="56" t="s">
        <v>2711</v>
      </c>
      <c r="B51" s="55">
        <v>2</v>
      </c>
      <c r="C51" s="55">
        <v>2</v>
      </c>
      <c r="D51" s="55">
        <v>1</v>
      </c>
      <c r="E51" s="55">
        <v>2</v>
      </c>
      <c r="F51" s="55">
        <v>2</v>
      </c>
      <c r="G51" s="55" t="s">
        <v>2652</v>
      </c>
    </row>
    <row r="52" spans="1:7" ht="38.25" x14ac:dyDescent="0.2">
      <c r="A52" s="56" t="s">
        <v>2710</v>
      </c>
      <c r="B52" s="55">
        <v>2</v>
      </c>
      <c r="C52" s="55">
        <v>2</v>
      </c>
      <c r="D52" s="55">
        <v>1</v>
      </c>
      <c r="E52" s="55">
        <v>2</v>
      </c>
      <c r="F52" s="55">
        <v>2</v>
      </c>
      <c r="G52" s="55" t="s">
        <v>2652</v>
      </c>
    </row>
    <row r="53" spans="1:7" x14ac:dyDescent="0.2">
      <c r="A53" s="59" t="s">
        <v>2709</v>
      </c>
    </row>
    <row r="54" spans="1:7" ht="78" customHeight="1" x14ac:dyDescent="0.2">
      <c r="A54" s="56" t="s">
        <v>2708</v>
      </c>
      <c r="B54" s="55">
        <v>3</v>
      </c>
      <c r="C54" s="55">
        <v>2</v>
      </c>
      <c r="D54" s="55">
        <v>2</v>
      </c>
      <c r="E54" s="55">
        <v>2</v>
      </c>
      <c r="F54" s="55">
        <v>1</v>
      </c>
      <c r="G54" s="55" t="s">
        <v>2652</v>
      </c>
    </row>
    <row r="55" spans="1:7" ht="25.5" x14ac:dyDescent="0.2">
      <c r="A55" s="56" t="s">
        <v>648</v>
      </c>
      <c r="B55" s="55">
        <v>3</v>
      </c>
      <c r="C55" s="55">
        <v>2</v>
      </c>
      <c r="D55" s="55">
        <v>2</v>
      </c>
      <c r="E55" s="55">
        <v>2</v>
      </c>
      <c r="F55" s="55">
        <v>2</v>
      </c>
      <c r="G55" s="55" t="s">
        <v>2652</v>
      </c>
    </row>
    <row r="56" spans="1:7" ht="25.5" x14ac:dyDescent="0.2">
      <c r="A56" s="56" t="s">
        <v>649</v>
      </c>
      <c r="B56" s="55">
        <v>3</v>
      </c>
      <c r="C56" s="55">
        <v>2</v>
      </c>
      <c r="D56" s="55">
        <v>2</v>
      </c>
      <c r="E56" s="55">
        <v>3</v>
      </c>
      <c r="F56" s="55">
        <v>2</v>
      </c>
      <c r="G56" s="55" t="s">
        <v>2652</v>
      </c>
    </row>
    <row r="57" spans="1:7" ht="25.5" x14ac:dyDescent="0.2">
      <c r="A57" s="56" t="s">
        <v>650</v>
      </c>
      <c r="B57" s="55">
        <v>3</v>
      </c>
      <c r="C57" s="55">
        <v>1</v>
      </c>
      <c r="D57" s="55">
        <v>2</v>
      </c>
      <c r="E57" s="55">
        <v>2</v>
      </c>
      <c r="F57" s="55">
        <v>1</v>
      </c>
      <c r="G57" s="55" t="s">
        <v>2652</v>
      </c>
    </row>
    <row r="58" spans="1:7" ht="25.5" x14ac:dyDescent="0.2">
      <c r="A58" s="56" t="s">
        <v>2707</v>
      </c>
      <c r="B58" s="55">
        <v>3</v>
      </c>
      <c r="C58" s="55">
        <v>1</v>
      </c>
      <c r="D58" s="55">
        <v>1</v>
      </c>
      <c r="E58" s="55">
        <v>2</v>
      </c>
      <c r="F58" s="55">
        <v>1</v>
      </c>
      <c r="G58" s="55" t="s">
        <v>2652</v>
      </c>
    </row>
    <row r="59" spans="1:7" x14ac:dyDescent="0.2">
      <c r="A59" s="59" t="s">
        <v>2706</v>
      </c>
    </row>
    <row r="60" spans="1:7" ht="25.5" x14ac:dyDescent="0.2">
      <c r="A60" s="56" t="s">
        <v>2705</v>
      </c>
      <c r="B60" s="55">
        <v>3</v>
      </c>
      <c r="C60" s="55">
        <v>1</v>
      </c>
      <c r="D60" s="55">
        <v>1</v>
      </c>
      <c r="E60" s="55">
        <v>2</v>
      </c>
      <c r="F60" s="55">
        <v>2</v>
      </c>
      <c r="G60" s="55" t="s">
        <v>2652</v>
      </c>
    </row>
    <row r="61" spans="1:7" ht="25.5" x14ac:dyDescent="0.2">
      <c r="A61" s="56" t="s">
        <v>2704</v>
      </c>
      <c r="B61" s="55">
        <v>3</v>
      </c>
      <c r="C61" s="55">
        <v>1</v>
      </c>
      <c r="D61" s="55">
        <v>2</v>
      </c>
      <c r="E61" s="55">
        <v>2</v>
      </c>
      <c r="F61" s="55">
        <v>2</v>
      </c>
      <c r="G61" s="55" t="s">
        <v>2652</v>
      </c>
    </row>
    <row r="62" spans="1:7" ht="63.75" x14ac:dyDescent="0.2">
      <c r="A62" s="56" t="s">
        <v>2703</v>
      </c>
      <c r="B62" s="55">
        <v>3</v>
      </c>
      <c r="C62" s="55">
        <v>1</v>
      </c>
      <c r="D62" s="55">
        <v>2</v>
      </c>
      <c r="E62" s="55">
        <v>2</v>
      </c>
      <c r="F62" s="55">
        <v>1</v>
      </c>
      <c r="G62" s="55" t="s">
        <v>2652</v>
      </c>
    </row>
    <row r="63" spans="1:7" ht="51" x14ac:dyDescent="0.2">
      <c r="A63" s="56" t="s">
        <v>2702</v>
      </c>
      <c r="B63" s="55">
        <v>3</v>
      </c>
      <c r="C63" s="55">
        <v>1</v>
      </c>
      <c r="D63" s="55">
        <v>1</v>
      </c>
      <c r="E63" s="55">
        <v>2</v>
      </c>
      <c r="F63" s="55">
        <v>1</v>
      </c>
      <c r="G63" s="55" t="s">
        <v>2652</v>
      </c>
    </row>
    <row r="64" spans="1:7" x14ac:dyDescent="0.2">
      <c r="A64" s="59" t="s">
        <v>2701</v>
      </c>
    </row>
    <row r="65" spans="1:7" ht="51" x14ac:dyDescent="0.2">
      <c r="A65" s="56" t="s">
        <v>2700</v>
      </c>
      <c r="B65" s="55">
        <v>3</v>
      </c>
      <c r="C65" s="55">
        <v>1</v>
      </c>
      <c r="D65" s="55">
        <v>2</v>
      </c>
      <c r="E65" s="55">
        <v>2</v>
      </c>
      <c r="F65" s="55">
        <v>2</v>
      </c>
      <c r="G65" s="55" t="s">
        <v>2652</v>
      </c>
    </row>
    <row r="66" spans="1:7" x14ac:dyDescent="0.2">
      <c r="A66" s="59" t="s">
        <v>2699</v>
      </c>
    </row>
    <row r="67" spans="1:7" ht="25.5" x14ac:dyDescent="0.2">
      <c r="A67" s="56" t="s">
        <v>2698</v>
      </c>
      <c r="B67" s="55">
        <v>3</v>
      </c>
      <c r="C67" s="55">
        <v>1</v>
      </c>
      <c r="D67" s="55">
        <v>2</v>
      </c>
      <c r="E67" s="55">
        <v>2</v>
      </c>
      <c r="F67" s="55">
        <v>1</v>
      </c>
      <c r="G67" s="55" t="s">
        <v>2652</v>
      </c>
    </row>
    <row r="68" spans="1:7" ht="25.5" x14ac:dyDescent="0.2">
      <c r="A68" s="56" t="s">
        <v>2697</v>
      </c>
      <c r="B68" s="55">
        <v>3</v>
      </c>
      <c r="C68" s="55">
        <v>1</v>
      </c>
      <c r="D68" s="55">
        <v>1</v>
      </c>
      <c r="E68" s="55">
        <v>2</v>
      </c>
      <c r="F68" s="55">
        <v>1</v>
      </c>
      <c r="G68" s="55" t="s">
        <v>2652</v>
      </c>
    </row>
    <row r="69" spans="1:7" ht="38.25" x14ac:dyDescent="0.2">
      <c r="A69" s="56" t="s">
        <v>2696</v>
      </c>
      <c r="B69" s="55">
        <v>3</v>
      </c>
      <c r="C69" s="55">
        <v>1</v>
      </c>
      <c r="D69" s="55">
        <v>2</v>
      </c>
      <c r="E69" s="55">
        <v>2</v>
      </c>
      <c r="F69" s="55">
        <v>1</v>
      </c>
      <c r="G69" s="55" t="s">
        <v>2652</v>
      </c>
    </row>
    <row r="70" spans="1:7" ht="38.25" x14ac:dyDescent="0.2">
      <c r="A70" s="56" t="s">
        <v>2695</v>
      </c>
      <c r="B70" s="55">
        <v>3</v>
      </c>
      <c r="C70" s="55">
        <v>1</v>
      </c>
      <c r="D70" s="55">
        <v>1</v>
      </c>
      <c r="E70" s="55">
        <v>2</v>
      </c>
      <c r="F70" s="55">
        <v>1</v>
      </c>
      <c r="G70" s="55" t="s">
        <v>2652</v>
      </c>
    </row>
    <row r="71" spans="1:7" ht="38.25" x14ac:dyDescent="0.2">
      <c r="A71" s="56" t="s">
        <v>2694</v>
      </c>
      <c r="B71" s="55">
        <v>3</v>
      </c>
      <c r="C71" s="55">
        <v>1</v>
      </c>
      <c r="D71" s="55">
        <v>1</v>
      </c>
      <c r="E71" s="55">
        <v>2</v>
      </c>
      <c r="F71" s="55">
        <v>2</v>
      </c>
      <c r="G71" s="55" t="s">
        <v>2652</v>
      </c>
    </row>
    <row r="72" spans="1:7" ht="51" x14ac:dyDescent="0.2">
      <c r="A72" s="56" t="s">
        <v>2693</v>
      </c>
      <c r="B72" s="55">
        <v>3</v>
      </c>
      <c r="C72" s="55" t="s">
        <v>2682</v>
      </c>
      <c r="D72" s="55">
        <v>1</v>
      </c>
      <c r="E72" s="55">
        <v>2</v>
      </c>
      <c r="F72" s="55">
        <v>2</v>
      </c>
      <c r="G72" s="55" t="s">
        <v>2652</v>
      </c>
    </row>
    <row r="73" spans="1:7" x14ac:dyDescent="0.2">
      <c r="A73" s="56" t="s">
        <v>2692</v>
      </c>
      <c r="B73" s="55">
        <v>3</v>
      </c>
      <c r="C73" s="55" t="s">
        <v>2682</v>
      </c>
      <c r="D73" s="55">
        <v>1</v>
      </c>
      <c r="E73" s="55">
        <v>2</v>
      </c>
      <c r="F73" s="55">
        <v>2</v>
      </c>
      <c r="G73" s="55" t="s">
        <v>2652</v>
      </c>
    </row>
    <row r="74" spans="1:7" x14ac:dyDescent="0.2">
      <c r="A74" s="59" t="s">
        <v>2691</v>
      </c>
    </row>
    <row r="75" spans="1:7" ht="89.25" x14ac:dyDescent="0.2">
      <c r="A75" s="56" t="s">
        <v>2690</v>
      </c>
      <c r="B75" s="55">
        <v>4</v>
      </c>
      <c r="C75" s="55">
        <v>2</v>
      </c>
      <c r="D75" s="55">
        <v>2</v>
      </c>
      <c r="E75" s="55">
        <v>2</v>
      </c>
      <c r="F75" s="55">
        <v>2</v>
      </c>
      <c r="G75" s="55" t="s">
        <v>2652</v>
      </c>
    </row>
    <row r="76" spans="1:7" ht="25.5" x14ac:dyDescent="0.2">
      <c r="A76" s="59" t="s">
        <v>2689</v>
      </c>
    </row>
    <row r="77" spans="1:7" ht="76.5" x14ac:dyDescent="0.2">
      <c r="A77" s="56" t="s">
        <v>2688</v>
      </c>
      <c r="B77" s="55">
        <v>4</v>
      </c>
      <c r="C77" s="55">
        <v>2</v>
      </c>
      <c r="D77" s="55">
        <v>1</v>
      </c>
      <c r="E77" s="55">
        <v>2</v>
      </c>
      <c r="F77" s="55">
        <v>2</v>
      </c>
      <c r="G77" s="55" t="s">
        <v>2652</v>
      </c>
    </row>
    <row r="78" spans="1:7" ht="51" x14ac:dyDescent="0.2">
      <c r="A78" s="56" t="s">
        <v>666</v>
      </c>
      <c r="B78" s="55">
        <v>4</v>
      </c>
      <c r="C78" s="55">
        <v>2</v>
      </c>
      <c r="D78" s="55">
        <v>1</v>
      </c>
      <c r="E78" s="55">
        <v>2</v>
      </c>
      <c r="F78" s="55">
        <v>2</v>
      </c>
      <c r="G78" s="55" t="s">
        <v>2652</v>
      </c>
    </row>
    <row r="79" spans="1:7" x14ac:dyDescent="0.2">
      <c r="A79" s="59" t="s">
        <v>2687</v>
      </c>
    </row>
    <row r="80" spans="1:7" ht="51" x14ac:dyDescent="0.2">
      <c r="A80" s="56" t="s">
        <v>667</v>
      </c>
      <c r="B80" s="55">
        <v>4</v>
      </c>
      <c r="C80" s="55">
        <v>2</v>
      </c>
      <c r="D80" s="55">
        <v>1</v>
      </c>
      <c r="E80" s="55">
        <v>2</v>
      </c>
      <c r="F80" s="55">
        <v>2</v>
      </c>
      <c r="G80" s="55" t="s">
        <v>2652</v>
      </c>
    </row>
    <row r="81" spans="1:7" ht="38.25" x14ac:dyDescent="0.2">
      <c r="A81" s="56" t="s">
        <v>668</v>
      </c>
      <c r="B81" s="55">
        <v>4</v>
      </c>
      <c r="C81" s="55">
        <v>2</v>
      </c>
      <c r="D81" s="55">
        <v>1</v>
      </c>
      <c r="E81" s="55">
        <v>2</v>
      </c>
      <c r="F81" s="55">
        <v>2</v>
      </c>
      <c r="G81" s="55" t="s">
        <v>2652</v>
      </c>
    </row>
    <row r="82" spans="1:7" ht="30" customHeight="1" x14ac:dyDescent="0.2">
      <c r="A82" s="56" t="s">
        <v>2686</v>
      </c>
      <c r="B82" s="55">
        <v>4</v>
      </c>
      <c r="C82" s="55">
        <v>2</v>
      </c>
      <c r="D82" s="55">
        <v>1</v>
      </c>
      <c r="E82" s="55">
        <v>2</v>
      </c>
      <c r="F82" s="55">
        <v>2</v>
      </c>
      <c r="G82" s="55" t="s">
        <v>2652</v>
      </c>
    </row>
    <row r="83" spans="1:7" ht="30" customHeight="1" x14ac:dyDescent="0.2">
      <c r="A83" s="59" t="s">
        <v>2685</v>
      </c>
    </row>
    <row r="84" spans="1:7" ht="38.25" x14ac:dyDescent="0.2">
      <c r="A84" s="56" t="s">
        <v>670</v>
      </c>
      <c r="B84" s="55">
        <v>4</v>
      </c>
      <c r="C84" s="55">
        <v>2</v>
      </c>
      <c r="D84" s="55">
        <v>1</v>
      </c>
      <c r="E84" s="55">
        <v>2</v>
      </c>
      <c r="F84" s="55">
        <v>2</v>
      </c>
      <c r="G84" s="55" t="s">
        <v>2652</v>
      </c>
    </row>
    <row r="85" spans="1:7" ht="38.25" x14ac:dyDescent="0.2">
      <c r="A85" s="56" t="s">
        <v>2684</v>
      </c>
      <c r="B85" s="55">
        <v>4</v>
      </c>
      <c r="C85" s="55">
        <v>2</v>
      </c>
      <c r="D85" s="55">
        <v>2</v>
      </c>
      <c r="E85" s="55">
        <v>2</v>
      </c>
      <c r="F85" s="55">
        <v>2</v>
      </c>
      <c r="G85" s="55" t="s">
        <v>2652</v>
      </c>
    </row>
    <row r="86" spans="1:7" x14ac:dyDescent="0.2">
      <c r="A86" s="59" t="s">
        <v>2683</v>
      </c>
    </row>
    <row r="87" spans="1:7" ht="102" x14ac:dyDescent="0.2">
      <c r="A87" s="56" t="s">
        <v>672</v>
      </c>
      <c r="B87" s="55">
        <v>5</v>
      </c>
      <c r="C87" s="55">
        <v>2</v>
      </c>
      <c r="D87" s="55">
        <v>2</v>
      </c>
      <c r="E87" s="55">
        <v>2</v>
      </c>
      <c r="F87" s="55">
        <v>2</v>
      </c>
      <c r="G87" s="55" t="s">
        <v>2652</v>
      </c>
    </row>
    <row r="88" spans="1:7" ht="38.25" x14ac:dyDescent="0.2">
      <c r="A88" s="56" t="s">
        <v>673</v>
      </c>
      <c r="B88" s="55">
        <v>5</v>
      </c>
      <c r="C88" s="55" t="s">
        <v>2682</v>
      </c>
      <c r="D88" s="55">
        <v>1</v>
      </c>
      <c r="E88" s="55">
        <v>2</v>
      </c>
      <c r="F88" s="55">
        <v>2</v>
      </c>
      <c r="G88" s="55" t="s">
        <v>2652</v>
      </c>
    </row>
    <row r="89" spans="1:7" x14ac:dyDescent="0.2">
      <c r="A89" s="59" t="s">
        <v>212</v>
      </c>
    </row>
    <row r="90" spans="1:7" ht="38.25" x14ac:dyDescent="0.2">
      <c r="A90" s="56" t="s">
        <v>674</v>
      </c>
      <c r="B90" s="55">
        <v>5</v>
      </c>
      <c r="C90" s="55">
        <v>1</v>
      </c>
      <c r="D90" s="55">
        <v>1</v>
      </c>
      <c r="E90" s="55">
        <v>2</v>
      </c>
      <c r="F90" s="55">
        <v>1</v>
      </c>
      <c r="G90" s="55" t="s">
        <v>2652</v>
      </c>
    </row>
    <row r="91" spans="1:7" x14ac:dyDescent="0.2">
      <c r="A91" s="59" t="s">
        <v>2681</v>
      </c>
    </row>
    <row r="92" spans="1:7" ht="25.5" x14ac:dyDescent="0.2">
      <c r="A92" s="56" t="s">
        <v>675</v>
      </c>
      <c r="B92" s="55">
        <v>5</v>
      </c>
      <c r="C92" s="55">
        <v>1</v>
      </c>
      <c r="D92" s="55">
        <v>1</v>
      </c>
      <c r="E92" s="55">
        <v>2</v>
      </c>
      <c r="F92" s="55">
        <v>2</v>
      </c>
      <c r="G92" s="55" t="s">
        <v>2652</v>
      </c>
    </row>
    <row r="93" spans="1:7" ht="39" customHeight="1" x14ac:dyDescent="0.2">
      <c r="A93" s="56" t="s">
        <v>676</v>
      </c>
      <c r="B93" s="55">
        <v>5</v>
      </c>
      <c r="C93" s="55">
        <v>2</v>
      </c>
      <c r="D93" s="55">
        <v>1</v>
      </c>
      <c r="E93" s="55">
        <v>2</v>
      </c>
      <c r="F93" s="55">
        <v>2</v>
      </c>
      <c r="G93" s="55" t="s">
        <v>2652</v>
      </c>
    </row>
    <row r="94" spans="1:7" ht="38.25" x14ac:dyDescent="0.2">
      <c r="A94" s="56" t="s">
        <v>677</v>
      </c>
      <c r="B94" s="55">
        <v>5</v>
      </c>
      <c r="C94" s="55">
        <v>2</v>
      </c>
      <c r="D94" s="55">
        <v>2</v>
      </c>
      <c r="E94" s="55">
        <v>2</v>
      </c>
      <c r="F94" s="55">
        <v>2</v>
      </c>
      <c r="G94" s="55" t="s">
        <v>2652</v>
      </c>
    </row>
    <row r="95" spans="1:7" x14ac:dyDescent="0.2">
      <c r="A95" s="59" t="s">
        <v>2680</v>
      </c>
    </row>
    <row r="96" spans="1:7" ht="63.75" x14ac:dyDescent="0.2">
      <c r="A96" s="56" t="s">
        <v>678</v>
      </c>
      <c r="B96" s="55">
        <v>5</v>
      </c>
      <c r="C96" s="55">
        <v>2</v>
      </c>
      <c r="D96" s="55">
        <v>2</v>
      </c>
      <c r="E96" s="55">
        <v>2</v>
      </c>
      <c r="F96" s="55">
        <v>1</v>
      </c>
      <c r="G96" s="55" t="s">
        <v>2652</v>
      </c>
    </row>
    <row r="97" spans="1:7" x14ac:dyDescent="0.2">
      <c r="A97" s="59" t="s">
        <v>2679</v>
      </c>
    </row>
    <row r="98" spans="1:7" ht="51" x14ac:dyDescent="0.2">
      <c r="A98" s="56" t="s">
        <v>679</v>
      </c>
      <c r="B98" s="55">
        <v>5</v>
      </c>
      <c r="C98" s="55">
        <v>2</v>
      </c>
      <c r="D98" s="55">
        <v>1</v>
      </c>
      <c r="E98" s="55">
        <v>2</v>
      </c>
      <c r="F98" s="55">
        <v>2</v>
      </c>
      <c r="G98" s="55" t="s">
        <v>2652</v>
      </c>
    </row>
    <row r="99" spans="1:7" ht="38.25" x14ac:dyDescent="0.2">
      <c r="A99" s="56" t="s">
        <v>680</v>
      </c>
      <c r="B99" s="55">
        <v>5</v>
      </c>
      <c r="C99" s="55">
        <v>2</v>
      </c>
      <c r="D99" s="55">
        <v>1</v>
      </c>
      <c r="E99" s="55">
        <v>2</v>
      </c>
      <c r="F99" s="55">
        <v>2</v>
      </c>
      <c r="G99" s="55" t="s">
        <v>2652</v>
      </c>
    </row>
    <row r="100" spans="1:7" x14ac:dyDescent="0.2">
      <c r="A100" s="59" t="s">
        <v>2678</v>
      </c>
    </row>
    <row r="101" spans="1:7" ht="51" x14ac:dyDescent="0.2">
      <c r="A101" s="56" t="s">
        <v>681</v>
      </c>
      <c r="B101" s="55">
        <v>5</v>
      </c>
      <c r="C101" s="55">
        <v>2</v>
      </c>
      <c r="D101" s="55">
        <v>1</v>
      </c>
      <c r="E101" s="55">
        <v>2</v>
      </c>
      <c r="F101" s="55">
        <v>2</v>
      </c>
      <c r="G101" s="55" t="s">
        <v>2652</v>
      </c>
    </row>
    <row r="102" spans="1:7" x14ac:dyDescent="0.2">
      <c r="A102" s="59" t="s">
        <v>2677</v>
      </c>
    </row>
    <row r="103" spans="1:7" x14ac:dyDescent="0.2">
      <c r="A103" s="56" t="s">
        <v>682</v>
      </c>
      <c r="B103" s="55">
        <v>5</v>
      </c>
      <c r="C103" s="55">
        <v>2</v>
      </c>
      <c r="D103" s="55">
        <v>2</v>
      </c>
      <c r="E103" s="55">
        <v>2</v>
      </c>
      <c r="F103" s="55">
        <v>2</v>
      </c>
      <c r="G103" s="55" t="s">
        <v>2652</v>
      </c>
    </row>
    <row r="104" spans="1:7" x14ac:dyDescent="0.2">
      <c r="A104" s="59" t="s">
        <v>2676</v>
      </c>
    </row>
    <row r="105" spans="1:7" ht="63.75" x14ac:dyDescent="0.2">
      <c r="A105" s="56" t="s">
        <v>683</v>
      </c>
      <c r="B105" s="55">
        <v>6</v>
      </c>
      <c r="C105" s="55">
        <v>2</v>
      </c>
      <c r="D105" s="55">
        <v>1</v>
      </c>
      <c r="E105" s="55">
        <v>2</v>
      </c>
      <c r="F105" s="55">
        <v>2</v>
      </c>
      <c r="G105" s="55" t="s">
        <v>2652</v>
      </c>
    </row>
    <row r="106" spans="1:7" ht="69" customHeight="1" x14ac:dyDescent="0.2">
      <c r="A106" s="56" t="s">
        <v>684</v>
      </c>
      <c r="B106" s="55">
        <v>6</v>
      </c>
      <c r="C106" s="55">
        <v>2</v>
      </c>
      <c r="D106" s="55">
        <v>1</v>
      </c>
      <c r="E106" s="55">
        <v>2</v>
      </c>
      <c r="F106" s="55">
        <v>2</v>
      </c>
      <c r="G106" s="55" t="s">
        <v>2652</v>
      </c>
    </row>
    <row r="107" spans="1:7" ht="51" x14ac:dyDescent="0.2">
      <c r="A107" s="56" t="s">
        <v>2675</v>
      </c>
      <c r="B107" s="55">
        <v>6</v>
      </c>
      <c r="C107" s="55">
        <v>2</v>
      </c>
      <c r="D107" s="55">
        <v>1</v>
      </c>
      <c r="E107" s="55">
        <v>2</v>
      </c>
      <c r="F107" s="55">
        <v>2</v>
      </c>
      <c r="G107" s="55" t="s">
        <v>2652</v>
      </c>
    </row>
    <row r="108" spans="1:7" ht="67.5" customHeight="1" x14ac:dyDescent="0.2">
      <c r="A108" s="56" t="s">
        <v>686</v>
      </c>
      <c r="B108" s="55">
        <v>6</v>
      </c>
      <c r="C108" s="55">
        <v>2</v>
      </c>
      <c r="D108" s="55">
        <v>1</v>
      </c>
      <c r="E108" s="55">
        <v>2</v>
      </c>
      <c r="F108" s="55">
        <v>2</v>
      </c>
      <c r="G108" s="55" t="s">
        <v>2652</v>
      </c>
    </row>
    <row r="109" spans="1:7" ht="67.5" customHeight="1" x14ac:dyDescent="0.2">
      <c r="A109" s="59" t="s">
        <v>2674</v>
      </c>
    </row>
    <row r="110" spans="1:7" ht="38.25" x14ac:dyDescent="0.2">
      <c r="A110" s="56" t="s">
        <v>687</v>
      </c>
      <c r="B110" s="55">
        <v>6</v>
      </c>
      <c r="C110" s="55">
        <v>2</v>
      </c>
      <c r="D110" s="55">
        <v>1</v>
      </c>
      <c r="E110" s="55">
        <v>2</v>
      </c>
      <c r="F110" s="55">
        <v>2</v>
      </c>
      <c r="G110" s="55" t="s">
        <v>2652</v>
      </c>
    </row>
    <row r="111" spans="1:7" ht="38.25" x14ac:dyDescent="0.2">
      <c r="A111" s="56" t="s">
        <v>688</v>
      </c>
      <c r="B111" s="55">
        <v>6</v>
      </c>
      <c r="C111" s="55">
        <v>2</v>
      </c>
      <c r="D111" s="55">
        <v>1</v>
      </c>
      <c r="E111" s="55">
        <v>2</v>
      </c>
      <c r="F111" s="55">
        <v>2</v>
      </c>
      <c r="G111" s="55" t="s">
        <v>2652</v>
      </c>
    </row>
    <row r="112" spans="1:7" ht="51" x14ac:dyDescent="0.2">
      <c r="A112" s="56" t="s">
        <v>689</v>
      </c>
      <c r="B112" s="55">
        <v>6</v>
      </c>
      <c r="C112" s="55">
        <v>2</v>
      </c>
      <c r="D112" s="55">
        <v>1</v>
      </c>
      <c r="E112" s="55">
        <v>2</v>
      </c>
      <c r="F112" s="55">
        <v>2</v>
      </c>
      <c r="G112" s="55" t="s">
        <v>2652</v>
      </c>
    </row>
    <row r="113" spans="1:7" x14ac:dyDescent="0.2">
      <c r="A113" s="59" t="s">
        <v>2673</v>
      </c>
    </row>
    <row r="114" spans="1:7" ht="42.75" customHeight="1" x14ac:dyDescent="0.2">
      <c r="A114" s="56" t="s">
        <v>690</v>
      </c>
      <c r="B114" s="55">
        <v>6</v>
      </c>
      <c r="C114" s="55">
        <v>2</v>
      </c>
      <c r="D114" s="55">
        <v>1</v>
      </c>
      <c r="E114" s="55">
        <v>2</v>
      </c>
      <c r="F114" s="55">
        <v>1</v>
      </c>
      <c r="G114" s="55" t="s">
        <v>2652</v>
      </c>
    </row>
    <row r="115" spans="1:7" x14ac:dyDescent="0.2">
      <c r="A115" s="56" t="s">
        <v>691</v>
      </c>
      <c r="B115" s="55">
        <v>6</v>
      </c>
      <c r="C115" s="55">
        <v>2</v>
      </c>
      <c r="D115" s="55">
        <v>1</v>
      </c>
      <c r="E115" s="55">
        <v>2</v>
      </c>
      <c r="F115" s="55">
        <v>2</v>
      </c>
      <c r="G115" s="55" t="s">
        <v>2652</v>
      </c>
    </row>
    <row r="116" spans="1:7" ht="38.25" x14ac:dyDescent="0.2">
      <c r="A116" s="56" t="s">
        <v>692</v>
      </c>
      <c r="B116" s="55">
        <v>6</v>
      </c>
      <c r="C116" s="55">
        <v>2</v>
      </c>
      <c r="D116" s="55">
        <v>1</v>
      </c>
      <c r="E116" s="55">
        <v>2</v>
      </c>
      <c r="F116" s="55">
        <v>2</v>
      </c>
      <c r="G116" s="55" t="s">
        <v>2652</v>
      </c>
    </row>
    <row r="117" spans="1:7" x14ac:dyDescent="0.2">
      <c r="A117" s="59" t="s">
        <v>2672</v>
      </c>
    </row>
    <row r="118" spans="1:7" ht="38.25" x14ac:dyDescent="0.2">
      <c r="A118" s="56" t="s">
        <v>693</v>
      </c>
      <c r="B118" s="55">
        <v>6</v>
      </c>
      <c r="C118" s="55">
        <v>2</v>
      </c>
      <c r="D118" s="55">
        <v>1</v>
      </c>
      <c r="E118" s="55">
        <v>2</v>
      </c>
      <c r="F118" s="55">
        <v>2</v>
      </c>
      <c r="G118" s="55" t="s">
        <v>2652</v>
      </c>
    </row>
    <row r="119" spans="1:7" ht="25.5" x14ac:dyDescent="0.2">
      <c r="A119" s="56" t="s">
        <v>694</v>
      </c>
      <c r="B119" s="55">
        <v>6</v>
      </c>
      <c r="C119" s="55">
        <v>2</v>
      </c>
      <c r="D119" s="55">
        <v>1</v>
      </c>
      <c r="E119" s="55">
        <v>2</v>
      </c>
      <c r="F119" s="55">
        <v>2</v>
      </c>
      <c r="G119" s="55" t="s">
        <v>2652</v>
      </c>
    </row>
    <row r="120" spans="1:7" x14ac:dyDescent="0.2">
      <c r="A120" s="59" t="s">
        <v>2671</v>
      </c>
    </row>
    <row r="121" spans="1:7" ht="63.75" x14ac:dyDescent="0.2">
      <c r="A121" s="56" t="s">
        <v>695</v>
      </c>
      <c r="B121" s="55">
        <v>6</v>
      </c>
      <c r="C121" s="55">
        <v>2</v>
      </c>
      <c r="D121" s="55">
        <v>2</v>
      </c>
      <c r="E121" s="55">
        <v>2</v>
      </c>
      <c r="F121" s="55">
        <v>2</v>
      </c>
      <c r="G121" s="55" t="s">
        <v>2652</v>
      </c>
    </row>
    <row r="122" spans="1:7" ht="25.5" x14ac:dyDescent="0.2">
      <c r="A122" s="56" t="s">
        <v>696</v>
      </c>
      <c r="B122" s="55">
        <v>6</v>
      </c>
      <c r="C122" s="55">
        <v>2</v>
      </c>
      <c r="D122" s="55">
        <v>1</v>
      </c>
      <c r="E122" s="55">
        <v>2</v>
      </c>
      <c r="F122" s="55">
        <v>2</v>
      </c>
      <c r="G122" s="55" t="s">
        <v>2652</v>
      </c>
    </row>
    <row r="123" spans="1:7" x14ac:dyDescent="0.2">
      <c r="A123" s="59" t="s">
        <v>2670</v>
      </c>
    </row>
    <row r="124" spans="1:7" ht="63.75" x14ac:dyDescent="0.2">
      <c r="A124" s="56" t="s">
        <v>697</v>
      </c>
      <c r="B124" s="55">
        <v>7</v>
      </c>
      <c r="C124" s="55">
        <v>2</v>
      </c>
      <c r="D124" s="55">
        <v>2</v>
      </c>
      <c r="E124" s="55">
        <v>2</v>
      </c>
      <c r="F124" s="55">
        <v>2</v>
      </c>
      <c r="G124" s="55" t="s">
        <v>2652</v>
      </c>
    </row>
    <row r="125" spans="1:7" ht="38.25" x14ac:dyDescent="0.2">
      <c r="A125" s="56" t="s">
        <v>698</v>
      </c>
      <c r="B125" s="55">
        <v>7</v>
      </c>
      <c r="C125" s="55">
        <v>2</v>
      </c>
      <c r="D125" s="55">
        <v>2</v>
      </c>
      <c r="E125" s="55">
        <v>2</v>
      </c>
      <c r="F125" s="55">
        <v>2</v>
      </c>
      <c r="G125" s="55" t="s">
        <v>2652</v>
      </c>
    </row>
    <row r="126" spans="1:7" ht="25.5" x14ac:dyDescent="0.2">
      <c r="A126" s="56" t="s">
        <v>699</v>
      </c>
      <c r="B126" s="55">
        <v>7</v>
      </c>
      <c r="C126" s="55">
        <v>2</v>
      </c>
      <c r="D126" s="55">
        <v>1</v>
      </c>
      <c r="E126" s="55">
        <v>2</v>
      </c>
      <c r="F126" s="55">
        <v>2</v>
      </c>
      <c r="G126" s="55" t="s">
        <v>2652</v>
      </c>
    </row>
    <row r="127" spans="1:7" ht="51" x14ac:dyDescent="0.2">
      <c r="A127" s="56" t="s">
        <v>700</v>
      </c>
      <c r="B127" s="55">
        <v>7</v>
      </c>
      <c r="C127" s="55">
        <v>2</v>
      </c>
      <c r="D127" s="55">
        <v>2</v>
      </c>
      <c r="E127" s="55">
        <v>2</v>
      </c>
      <c r="F127" s="55">
        <v>2</v>
      </c>
      <c r="G127" s="55" t="s">
        <v>2652</v>
      </c>
    </row>
    <row r="128" spans="1:7" x14ac:dyDescent="0.2">
      <c r="A128" s="59" t="s">
        <v>2669</v>
      </c>
    </row>
    <row r="129" spans="1:7" ht="25.5" x14ac:dyDescent="0.2">
      <c r="A129" s="56" t="s">
        <v>701</v>
      </c>
      <c r="B129" s="55">
        <v>7</v>
      </c>
      <c r="C129" s="55">
        <v>0</v>
      </c>
      <c r="D129" s="55">
        <v>2</v>
      </c>
      <c r="E129" s="55">
        <v>2</v>
      </c>
      <c r="F129" s="55">
        <v>2</v>
      </c>
      <c r="G129" s="55" t="s">
        <v>2652</v>
      </c>
    </row>
    <row r="130" spans="1:7" ht="25.5" x14ac:dyDescent="0.2">
      <c r="A130" s="56" t="s">
        <v>702</v>
      </c>
      <c r="B130" s="55">
        <v>7</v>
      </c>
      <c r="C130" s="55">
        <v>2</v>
      </c>
      <c r="D130" s="55">
        <v>2</v>
      </c>
      <c r="E130" s="55">
        <v>2</v>
      </c>
      <c r="F130" s="55">
        <v>2</v>
      </c>
      <c r="G130" s="55" t="s">
        <v>2652</v>
      </c>
    </row>
    <row r="131" spans="1:7" x14ac:dyDescent="0.2">
      <c r="A131" s="59" t="s">
        <v>2668</v>
      </c>
    </row>
    <row r="132" spans="1:7" ht="38.25" x14ac:dyDescent="0.2">
      <c r="A132" s="56" t="s">
        <v>703</v>
      </c>
      <c r="B132" s="55">
        <v>7</v>
      </c>
      <c r="C132" s="55">
        <v>2</v>
      </c>
      <c r="D132" s="55">
        <v>1</v>
      </c>
      <c r="E132" s="55">
        <v>2</v>
      </c>
      <c r="F132" s="55">
        <v>2</v>
      </c>
      <c r="G132" s="55" t="s">
        <v>2652</v>
      </c>
    </row>
    <row r="133" spans="1:7" ht="51" x14ac:dyDescent="0.2">
      <c r="A133" s="56" t="s">
        <v>704</v>
      </c>
      <c r="B133" s="55">
        <v>7</v>
      </c>
      <c r="C133" s="55">
        <v>2</v>
      </c>
      <c r="D133" s="55">
        <v>1</v>
      </c>
      <c r="E133" s="55">
        <v>2</v>
      </c>
      <c r="F133" s="55">
        <v>1</v>
      </c>
      <c r="G133" s="55" t="s">
        <v>2652</v>
      </c>
    </row>
    <row r="134" spans="1:7" x14ac:dyDescent="0.2">
      <c r="A134" s="59" t="s">
        <v>2667</v>
      </c>
    </row>
    <row r="135" spans="1:7" ht="51" x14ac:dyDescent="0.2">
      <c r="A135" s="56" t="s">
        <v>705</v>
      </c>
      <c r="B135" s="55">
        <v>7</v>
      </c>
      <c r="C135" s="55">
        <v>2</v>
      </c>
      <c r="D135" s="55">
        <v>2</v>
      </c>
      <c r="E135" s="55">
        <v>2</v>
      </c>
      <c r="F135" s="55">
        <v>2</v>
      </c>
      <c r="G135" s="55" t="s">
        <v>2652</v>
      </c>
    </row>
    <row r="136" spans="1:7" ht="25.5" x14ac:dyDescent="0.2">
      <c r="A136" s="56" t="s">
        <v>706</v>
      </c>
      <c r="B136" s="55">
        <v>7</v>
      </c>
      <c r="C136" s="55">
        <v>2</v>
      </c>
      <c r="D136" s="55">
        <v>2</v>
      </c>
      <c r="E136" s="55">
        <v>2</v>
      </c>
      <c r="F136" s="55">
        <v>2</v>
      </c>
      <c r="G136" s="55" t="s">
        <v>2652</v>
      </c>
    </row>
    <row r="137" spans="1:7" x14ac:dyDescent="0.2">
      <c r="A137" s="59" t="s">
        <v>2666</v>
      </c>
    </row>
    <row r="138" spans="1:7" ht="51" x14ac:dyDescent="0.2">
      <c r="A138" s="56" t="s">
        <v>707</v>
      </c>
      <c r="B138" s="55">
        <v>7</v>
      </c>
      <c r="C138" s="55">
        <v>2</v>
      </c>
      <c r="D138" s="55">
        <v>1</v>
      </c>
      <c r="E138" s="55">
        <v>2</v>
      </c>
      <c r="F138" s="55">
        <v>2</v>
      </c>
      <c r="G138" s="55" t="s">
        <v>2652</v>
      </c>
    </row>
    <row r="139" spans="1:7" x14ac:dyDescent="0.2">
      <c r="A139" s="59" t="s">
        <v>2665</v>
      </c>
    </row>
    <row r="140" spans="1:7" ht="38.25" x14ac:dyDescent="0.2">
      <c r="A140" s="56" t="s">
        <v>2664</v>
      </c>
      <c r="B140" s="55">
        <v>7</v>
      </c>
      <c r="C140" s="55">
        <v>2</v>
      </c>
      <c r="D140" s="55">
        <v>1</v>
      </c>
      <c r="E140" s="55">
        <v>2</v>
      </c>
      <c r="F140" s="55">
        <v>2</v>
      </c>
      <c r="G140" s="55" t="s">
        <v>2652</v>
      </c>
    </row>
    <row r="141" spans="1:7" x14ac:dyDescent="0.2">
      <c r="A141" s="59" t="s">
        <v>2663</v>
      </c>
    </row>
    <row r="142" spans="1:7" ht="25.5" x14ac:dyDescent="0.2">
      <c r="A142" s="56" t="s">
        <v>709</v>
      </c>
      <c r="B142" s="55">
        <v>7</v>
      </c>
      <c r="C142" s="55">
        <v>2</v>
      </c>
      <c r="D142" s="55">
        <v>1</v>
      </c>
      <c r="E142" s="55">
        <v>2</v>
      </c>
      <c r="F142" s="55">
        <v>2</v>
      </c>
      <c r="G142" s="55" t="s">
        <v>2652</v>
      </c>
    </row>
    <row r="143" spans="1:7" x14ac:dyDescent="0.2">
      <c r="A143" s="59" t="s">
        <v>2662</v>
      </c>
    </row>
    <row r="144" spans="1:7" ht="25.5" x14ac:dyDescent="0.2">
      <c r="A144" s="56" t="s">
        <v>711</v>
      </c>
      <c r="B144" s="55">
        <v>8</v>
      </c>
      <c r="C144" s="55">
        <v>1</v>
      </c>
      <c r="D144" s="55">
        <v>1</v>
      </c>
      <c r="E144" s="55">
        <v>2</v>
      </c>
      <c r="F144" s="55">
        <v>2</v>
      </c>
      <c r="G144" s="55" t="s">
        <v>2652</v>
      </c>
    </row>
    <row r="145" spans="1:7" ht="38.25" x14ac:dyDescent="0.2">
      <c r="A145" s="56" t="s">
        <v>712</v>
      </c>
      <c r="B145" s="55">
        <v>8</v>
      </c>
      <c r="C145" s="55">
        <v>1</v>
      </c>
      <c r="D145" s="55">
        <v>1</v>
      </c>
      <c r="E145" s="55">
        <v>2</v>
      </c>
      <c r="F145" s="55">
        <v>2</v>
      </c>
      <c r="G145" s="55" t="s">
        <v>2652</v>
      </c>
    </row>
    <row r="146" spans="1:7" ht="51" x14ac:dyDescent="0.2">
      <c r="A146" s="56" t="s">
        <v>713</v>
      </c>
      <c r="B146" s="55">
        <v>8</v>
      </c>
      <c r="C146" s="55">
        <v>1</v>
      </c>
      <c r="D146" s="55">
        <v>1</v>
      </c>
      <c r="E146" s="55">
        <v>2</v>
      </c>
      <c r="F146" s="55">
        <v>2</v>
      </c>
      <c r="G146" s="55" t="s">
        <v>2652</v>
      </c>
    </row>
    <row r="147" spans="1:7" x14ac:dyDescent="0.2">
      <c r="A147" s="59" t="s">
        <v>2661</v>
      </c>
    </row>
    <row r="148" spans="1:7" ht="51" x14ac:dyDescent="0.2">
      <c r="A148" s="56" t="s">
        <v>714</v>
      </c>
      <c r="B148" s="55">
        <v>8</v>
      </c>
      <c r="C148" s="55">
        <v>1</v>
      </c>
      <c r="D148" s="55">
        <v>1</v>
      </c>
      <c r="E148" s="55">
        <v>2</v>
      </c>
      <c r="F148" s="55">
        <v>2</v>
      </c>
      <c r="G148" s="55" t="s">
        <v>2652</v>
      </c>
    </row>
    <row r="149" spans="1:7" ht="25.5" x14ac:dyDescent="0.2">
      <c r="A149" s="56" t="s">
        <v>715</v>
      </c>
      <c r="B149" s="55">
        <v>8</v>
      </c>
      <c r="C149" s="55">
        <v>1</v>
      </c>
      <c r="D149" s="55">
        <v>2</v>
      </c>
      <c r="E149" s="55">
        <v>2</v>
      </c>
      <c r="F149" s="55">
        <v>2</v>
      </c>
      <c r="G149" s="55" t="s">
        <v>2652</v>
      </c>
    </row>
    <row r="150" spans="1:7" ht="38.25" x14ac:dyDescent="0.2">
      <c r="A150" s="56" t="s">
        <v>2660</v>
      </c>
      <c r="B150" s="55">
        <v>8</v>
      </c>
      <c r="C150" s="55">
        <v>1</v>
      </c>
      <c r="D150" s="55">
        <v>1</v>
      </c>
      <c r="E150" s="55">
        <v>2</v>
      </c>
      <c r="F150" s="55">
        <v>2</v>
      </c>
      <c r="G150" s="55" t="s">
        <v>2652</v>
      </c>
    </row>
    <row r="151" spans="1:7" ht="38.25" x14ac:dyDescent="0.2">
      <c r="A151" s="56" t="s">
        <v>717</v>
      </c>
      <c r="B151" s="55">
        <v>8</v>
      </c>
      <c r="C151" s="55">
        <v>1</v>
      </c>
      <c r="D151" s="55">
        <v>1</v>
      </c>
      <c r="E151" s="55">
        <v>2</v>
      </c>
      <c r="F151" s="55">
        <v>2</v>
      </c>
      <c r="G151" s="55" t="s">
        <v>2652</v>
      </c>
    </row>
    <row r="152" spans="1:7" ht="25.5" x14ac:dyDescent="0.2">
      <c r="A152" s="56" t="s">
        <v>2659</v>
      </c>
      <c r="B152" s="55">
        <v>8</v>
      </c>
      <c r="C152" s="55">
        <v>1</v>
      </c>
      <c r="D152" s="55">
        <v>2</v>
      </c>
      <c r="E152" s="55">
        <v>2</v>
      </c>
      <c r="F152" s="55">
        <v>2</v>
      </c>
      <c r="G152" s="55" t="s">
        <v>2652</v>
      </c>
    </row>
    <row r="153" spans="1:7" ht="25.5" x14ac:dyDescent="0.2">
      <c r="A153" s="56" t="s">
        <v>719</v>
      </c>
      <c r="B153" s="55">
        <v>8</v>
      </c>
      <c r="C153" s="55">
        <v>0</v>
      </c>
      <c r="D153" s="55">
        <v>1</v>
      </c>
      <c r="E153" s="55">
        <v>2</v>
      </c>
      <c r="F153" s="55">
        <v>2</v>
      </c>
      <c r="G153" s="55" t="s">
        <v>2652</v>
      </c>
    </row>
    <row r="154" spans="1:7" x14ac:dyDescent="0.2">
      <c r="A154" s="59" t="s">
        <v>2658</v>
      </c>
    </row>
    <row r="155" spans="1:7" ht="63.75" x14ac:dyDescent="0.2">
      <c r="A155" s="56" t="s">
        <v>2657</v>
      </c>
      <c r="B155" s="55">
        <v>8</v>
      </c>
      <c r="C155" s="55">
        <v>0</v>
      </c>
      <c r="D155" s="55">
        <v>1</v>
      </c>
      <c r="E155" s="55">
        <v>2</v>
      </c>
      <c r="F155" s="55">
        <v>2</v>
      </c>
      <c r="G155" s="55" t="s">
        <v>2652</v>
      </c>
    </row>
    <row r="156" spans="1:7" ht="25.5" x14ac:dyDescent="0.2">
      <c r="A156" s="56" t="s">
        <v>721</v>
      </c>
      <c r="B156" s="55">
        <v>8</v>
      </c>
      <c r="C156" s="55">
        <v>0</v>
      </c>
      <c r="D156" s="55">
        <v>2</v>
      </c>
      <c r="E156" s="55">
        <v>2</v>
      </c>
      <c r="F156" s="55">
        <v>2</v>
      </c>
      <c r="G156" s="55" t="s">
        <v>2652</v>
      </c>
    </row>
    <row r="157" spans="1:7" ht="51" x14ac:dyDescent="0.2">
      <c r="A157" s="56" t="s">
        <v>722</v>
      </c>
      <c r="B157" s="55">
        <v>8</v>
      </c>
      <c r="C157" s="55">
        <v>0</v>
      </c>
      <c r="D157" s="55">
        <v>1</v>
      </c>
      <c r="E157" s="55">
        <v>2</v>
      </c>
      <c r="F157" s="55">
        <v>2</v>
      </c>
      <c r="G157" s="55" t="s">
        <v>2652</v>
      </c>
    </row>
    <row r="158" spans="1:7" x14ac:dyDescent="0.2">
      <c r="A158" s="59" t="s">
        <v>2656</v>
      </c>
    </row>
    <row r="159" spans="1:7" ht="38.25" x14ac:dyDescent="0.2">
      <c r="A159" s="56" t="s">
        <v>723</v>
      </c>
      <c r="B159" s="55">
        <v>8</v>
      </c>
      <c r="C159" s="55">
        <v>1</v>
      </c>
      <c r="D159" s="55">
        <v>1</v>
      </c>
      <c r="E159" s="55">
        <v>2</v>
      </c>
      <c r="F159" s="55">
        <v>1</v>
      </c>
      <c r="G159" s="55" t="s">
        <v>2652</v>
      </c>
    </row>
    <row r="160" spans="1:7" x14ac:dyDescent="0.2">
      <c r="A160" s="59" t="s">
        <v>2655</v>
      </c>
    </row>
    <row r="161" spans="1:7" ht="51" x14ac:dyDescent="0.2">
      <c r="A161" s="56" t="s">
        <v>2654</v>
      </c>
      <c r="B161" s="55">
        <v>8</v>
      </c>
      <c r="C161" s="55">
        <v>0</v>
      </c>
      <c r="D161" s="55">
        <v>1</v>
      </c>
      <c r="E161" s="55">
        <v>2</v>
      </c>
      <c r="F161" s="55">
        <v>2</v>
      </c>
      <c r="G161" s="55" t="s">
        <v>2652</v>
      </c>
    </row>
    <row r="162" spans="1:7" ht="51" x14ac:dyDescent="0.2">
      <c r="A162" s="56" t="s">
        <v>725</v>
      </c>
      <c r="B162" s="55">
        <v>8</v>
      </c>
      <c r="C162" s="55">
        <v>0</v>
      </c>
      <c r="D162" s="55">
        <v>1</v>
      </c>
      <c r="E162" s="55">
        <v>2</v>
      </c>
      <c r="F162" s="55">
        <v>2</v>
      </c>
      <c r="G162" s="55" t="s">
        <v>2652</v>
      </c>
    </row>
    <row r="163" spans="1:7" x14ac:dyDescent="0.2">
      <c r="A163" s="59" t="s">
        <v>2653</v>
      </c>
    </row>
    <row r="164" spans="1:7" ht="51" x14ac:dyDescent="0.2">
      <c r="A164" s="56" t="s">
        <v>726</v>
      </c>
      <c r="B164" s="55">
        <v>8</v>
      </c>
      <c r="C164" s="55">
        <v>0</v>
      </c>
      <c r="D164" s="55">
        <v>2</v>
      </c>
      <c r="E164" s="55">
        <v>2</v>
      </c>
      <c r="F164" s="55">
        <v>2</v>
      </c>
      <c r="G164" s="55" t="s">
        <v>2652</v>
      </c>
    </row>
    <row r="165" spans="1:7" ht="38.25" x14ac:dyDescent="0.2">
      <c r="A165" s="56" t="s">
        <v>727</v>
      </c>
      <c r="B165" s="55">
        <v>8</v>
      </c>
      <c r="C165" s="55">
        <v>0</v>
      </c>
      <c r="D165" s="55">
        <v>1</v>
      </c>
      <c r="E165" s="55">
        <v>2</v>
      </c>
      <c r="F165" s="55">
        <v>2</v>
      </c>
      <c r="G165" s="55" t="s">
        <v>2652</v>
      </c>
    </row>
    <row r="167" spans="1:7" x14ac:dyDescent="0.2">
      <c r="A167" s="58"/>
      <c r="B167" s="57"/>
    </row>
    <row r="168" spans="1:7" x14ac:dyDescent="0.2">
      <c r="A168" s="58"/>
      <c r="B168" s="57"/>
    </row>
    <row r="169" spans="1:7" x14ac:dyDescent="0.2">
      <c r="A169" s="58"/>
      <c r="B169" s="57"/>
    </row>
    <row r="170" spans="1:7" x14ac:dyDescent="0.2">
      <c r="A170" s="58"/>
      <c r="B170" s="57"/>
    </row>
    <row r="171" spans="1:7" x14ac:dyDescent="0.2">
      <c r="A171" s="58"/>
      <c r="B171" s="57"/>
    </row>
    <row r="172" spans="1:7" x14ac:dyDescent="0.2">
      <c r="A172" s="58"/>
      <c r="B172" s="57"/>
    </row>
    <row r="173" spans="1:7" x14ac:dyDescent="0.2">
      <c r="A173" s="58"/>
      <c r="B173" s="57"/>
    </row>
    <row r="174" spans="1:7" x14ac:dyDescent="0.2">
      <c r="A174" s="58"/>
      <c r="B174" s="57"/>
    </row>
  </sheetData>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9"/>
  <sheetViews>
    <sheetView zoomScaleNormal="100" zoomScalePageLayoutView="150" workbookViewId="0">
      <pane ySplit="1" topLeftCell="A14" activePane="bottomLeft" state="frozen"/>
      <selection activeCell="B3" sqref="B3"/>
      <selection pane="bottomLeft" activeCell="A165" sqref="A165"/>
    </sheetView>
  </sheetViews>
  <sheetFormatPr defaultColWidth="11" defaultRowHeight="15.75" x14ac:dyDescent="0.25"/>
  <cols>
    <col min="1" max="1" width="68.25" style="117" customWidth="1"/>
    <col min="2" max="2" width="14.625" style="107" customWidth="1"/>
    <col min="3" max="3" width="15" style="92" customWidth="1"/>
    <col min="4" max="4" width="17.875" style="92" customWidth="1"/>
    <col min="5" max="5" width="18.875" style="92" bestFit="1" customWidth="1"/>
    <col min="6" max="6" width="11.125" style="92" bestFit="1" customWidth="1"/>
    <col min="7" max="7" width="88.5" customWidth="1"/>
  </cols>
  <sheetData>
    <row r="1" spans="1:7" s="44" customFormat="1" ht="19.5" x14ac:dyDescent="0.3">
      <c r="A1" s="109" t="s">
        <v>9</v>
      </c>
      <c r="B1" s="106" t="s">
        <v>1716</v>
      </c>
      <c r="C1" s="91" t="s">
        <v>1725</v>
      </c>
      <c r="D1" s="73" t="s">
        <v>2326</v>
      </c>
      <c r="E1" s="91" t="s">
        <v>1713</v>
      </c>
      <c r="F1" s="91" t="s">
        <v>1715</v>
      </c>
      <c r="G1" s="46" t="s">
        <v>85</v>
      </c>
    </row>
    <row r="2" spans="1:7" s="2" customFormat="1" ht="31.5" x14ac:dyDescent="0.25">
      <c r="A2" s="108" t="s">
        <v>88</v>
      </c>
      <c r="B2" s="107">
        <v>5</v>
      </c>
      <c r="C2" s="92"/>
      <c r="D2" s="92">
        <v>1</v>
      </c>
      <c r="E2" s="92">
        <v>2</v>
      </c>
      <c r="F2" s="92">
        <v>1</v>
      </c>
      <c r="G2" s="2" t="s">
        <v>90</v>
      </c>
    </row>
    <row r="3" spans="1:7" s="2" customFormat="1" ht="78.75" x14ac:dyDescent="0.25">
      <c r="A3" s="108" t="s">
        <v>89</v>
      </c>
      <c r="B3" s="107">
        <v>3</v>
      </c>
      <c r="C3" s="92"/>
      <c r="D3" s="92">
        <v>2</v>
      </c>
      <c r="E3" s="92">
        <v>1</v>
      </c>
      <c r="F3" s="92"/>
      <c r="G3" s="2" t="s">
        <v>91</v>
      </c>
    </row>
    <row r="4" spans="1:7" s="2" customFormat="1" ht="47.25" x14ac:dyDescent="0.25">
      <c r="A4" s="108" t="s">
        <v>92</v>
      </c>
      <c r="B4" s="107">
        <v>3</v>
      </c>
      <c r="C4" s="92"/>
      <c r="D4" s="92">
        <v>2</v>
      </c>
      <c r="E4" s="92">
        <v>3</v>
      </c>
      <c r="F4" s="92">
        <v>1</v>
      </c>
      <c r="G4" s="2" t="s">
        <v>93</v>
      </c>
    </row>
    <row r="5" spans="1:7" s="2" customFormat="1" ht="63" x14ac:dyDescent="0.25">
      <c r="A5" s="108" t="s">
        <v>94</v>
      </c>
      <c r="B5" s="107">
        <v>3</v>
      </c>
      <c r="C5" s="92"/>
      <c r="D5" s="92">
        <v>2</v>
      </c>
      <c r="E5" s="92">
        <v>2</v>
      </c>
      <c r="F5" s="92">
        <v>2</v>
      </c>
      <c r="G5" s="2" t="s">
        <v>87</v>
      </c>
    </row>
    <row r="6" spans="1:7" s="2" customFormat="1" x14ac:dyDescent="0.25">
      <c r="A6" s="108" t="s">
        <v>1554</v>
      </c>
      <c r="B6" s="107"/>
      <c r="C6" s="92"/>
      <c r="D6" s="92"/>
      <c r="E6" s="92"/>
      <c r="F6" s="92"/>
      <c r="G6" s="2" t="s">
        <v>87</v>
      </c>
    </row>
    <row r="7" spans="1:7" s="2" customFormat="1" x14ac:dyDescent="0.25">
      <c r="A7" s="110" t="s">
        <v>1555</v>
      </c>
      <c r="B7" s="107">
        <v>3</v>
      </c>
      <c r="C7" s="92"/>
      <c r="D7" s="92">
        <v>2</v>
      </c>
      <c r="E7" s="92">
        <v>2</v>
      </c>
      <c r="F7" s="92">
        <v>2</v>
      </c>
    </row>
    <row r="8" spans="1:7" s="2" customFormat="1" x14ac:dyDescent="0.25">
      <c r="A8" s="110" t="s">
        <v>1556</v>
      </c>
      <c r="B8" s="107">
        <v>3</v>
      </c>
      <c r="C8" s="92"/>
      <c r="D8" s="92">
        <v>2</v>
      </c>
      <c r="E8" s="92">
        <v>2</v>
      </c>
      <c r="F8" s="92">
        <v>2</v>
      </c>
    </row>
    <row r="9" spans="1:7" s="2" customFormat="1" ht="31.5" x14ac:dyDescent="0.25">
      <c r="A9" s="110" t="s">
        <v>1557</v>
      </c>
      <c r="B9" s="107">
        <v>3</v>
      </c>
      <c r="C9" s="92"/>
      <c r="D9" s="92">
        <v>2</v>
      </c>
      <c r="E9" s="92">
        <v>2</v>
      </c>
      <c r="F9" s="92">
        <v>2</v>
      </c>
    </row>
    <row r="10" spans="1:7" s="2" customFormat="1" ht="24" customHeight="1" x14ac:dyDescent="0.25">
      <c r="A10" s="110" t="s">
        <v>1558</v>
      </c>
      <c r="B10" s="107">
        <v>3</v>
      </c>
      <c r="C10" s="92"/>
      <c r="D10" s="92">
        <v>2</v>
      </c>
      <c r="E10" s="92">
        <v>2</v>
      </c>
      <c r="F10" s="92">
        <v>2</v>
      </c>
    </row>
    <row r="11" spans="1:7" s="2" customFormat="1" x14ac:dyDescent="0.25">
      <c r="A11" s="110" t="s">
        <v>1559</v>
      </c>
      <c r="B11" s="107">
        <v>3</v>
      </c>
      <c r="C11" s="92"/>
      <c r="D11" s="92">
        <v>2</v>
      </c>
      <c r="E11" s="92">
        <v>2</v>
      </c>
      <c r="F11" s="92">
        <v>2</v>
      </c>
    </row>
    <row r="12" spans="1:7" s="2" customFormat="1" x14ac:dyDescent="0.25">
      <c r="A12" s="110" t="s">
        <v>1560</v>
      </c>
      <c r="B12" s="107">
        <v>3</v>
      </c>
      <c r="C12" s="92"/>
      <c r="D12" s="92">
        <v>2</v>
      </c>
      <c r="E12" s="92">
        <v>2</v>
      </c>
      <c r="F12" s="92">
        <v>2</v>
      </c>
    </row>
    <row r="13" spans="1:7" s="2" customFormat="1" x14ac:dyDescent="0.25">
      <c r="A13" s="110" t="s">
        <v>1561</v>
      </c>
      <c r="B13" s="107">
        <v>3</v>
      </c>
      <c r="C13" s="92"/>
      <c r="D13" s="92">
        <v>2</v>
      </c>
      <c r="E13" s="92">
        <v>2</v>
      </c>
      <c r="F13" s="92">
        <v>2</v>
      </c>
    </row>
    <row r="14" spans="1:7" s="2" customFormat="1" ht="31.5" x14ac:dyDescent="0.25">
      <c r="A14" s="110" t="s">
        <v>1562</v>
      </c>
      <c r="B14" s="107">
        <v>3</v>
      </c>
      <c r="C14" s="92"/>
      <c r="D14" s="92">
        <v>2</v>
      </c>
      <c r="E14" s="92">
        <v>2</v>
      </c>
      <c r="F14" s="92">
        <v>2</v>
      </c>
    </row>
    <row r="15" spans="1:7" s="2" customFormat="1" x14ac:dyDescent="0.25">
      <c r="A15" s="110" t="s">
        <v>1563</v>
      </c>
      <c r="B15" s="107">
        <v>3</v>
      </c>
      <c r="C15" s="92"/>
      <c r="D15" s="92">
        <v>2</v>
      </c>
      <c r="E15" s="92">
        <v>2</v>
      </c>
      <c r="F15" s="92">
        <v>2</v>
      </c>
    </row>
    <row r="16" spans="1:7" s="2" customFormat="1" x14ac:dyDescent="0.25">
      <c r="A16" s="108" t="s">
        <v>95</v>
      </c>
      <c r="B16" s="107">
        <v>3</v>
      </c>
      <c r="C16" s="92"/>
      <c r="D16" s="92">
        <v>2</v>
      </c>
      <c r="E16" s="92">
        <v>1</v>
      </c>
      <c r="F16" s="92"/>
      <c r="G16" s="2" t="s">
        <v>87</v>
      </c>
    </row>
    <row r="17" spans="1:7" s="2" customFormat="1" ht="47.25" x14ac:dyDescent="0.25">
      <c r="A17" s="108" t="s">
        <v>96</v>
      </c>
      <c r="B17" s="107">
        <v>3</v>
      </c>
      <c r="C17" s="92"/>
      <c r="D17" s="92">
        <v>2</v>
      </c>
      <c r="E17" s="92">
        <v>1</v>
      </c>
      <c r="F17" s="92"/>
      <c r="G17" s="6" t="s">
        <v>97</v>
      </c>
    </row>
    <row r="18" spans="1:7" s="18" customFormat="1" ht="141.75" x14ac:dyDescent="0.25">
      <c r="A18" s="108" t="s">
        <v>98</v>
      </c>
      <c r="B18" s="90"/>
      <c r="C18" s="74"/>
      <c r="D18" s="74"/>
      <c r="E18" s="74"/>
      <c r="F18" s="74"/>
      <c r="G18" s="17" t="s">
        <v>99</v>
      </c>
    </row>
    <row r="19" spans="1:7" s="2" customFormat="1" ht="173.25" x14ac:dyDescent="0.25">
      <c r="A19" s="111" t="s">
        <v>100</v>
      </c>
      <c r="B19" s="107"/>
      <c r="C19" s="92"/>
      <c r="D19" s="92"/>
      <c r="E19" s="92"/>
      <c r="F19" s="92"/>
      <c r="G19" s="6" t="s">
        <v>101</v>
      </c>
    </row>
    <row r="20" spans="1:7" s="2" customFormat="1" ht="47.25" x14ac:dyDescent="0.25">
      <c r="A20" s="108" t="s">
        <v>102</v>
      </c>
      <c r="B20" s="107">
        <v>3</v>
      </c>
      <c r="C20" s="92"/>
      <c r="D20" s="92">
        <v>2</v>
      </c>
      <c r="E20" s="92">
        <v>1</v>
      </c>
      <c r="F20" s="92"/>
      <c r="G20" s="2" t="s">
        <v>87</v>
      </c>
    </row>
    <row r="21" spans="1:7" s="2" customFormat="1" ht="94.5" x14ac:dyDescent="0.25">
      <c r="A21" s="108" t="s">
        <v>103</v>
      </c>
      <c r="B21" s="107">
        <v>3</v>
      </c>
      <c r="C21" s="92"/>
      <c r="D21" s="92">
        <v>2</v>
      </c>
      <c r="E21" s="92">
        <v>1</v>
      </c>
      <c r="F21" s="92"/>
      <c r="G21" s="6" t="s">
        <v>104</v>
      </c>
    </row>
    <row r="22" spans="1:7" s="2" customFormat="1" ht="31.5" x14ac:dyDescent="0.25">
      <c r="A22" s="108" t="s">
        <v>105</v>
      </c>
      <c r="B22" s="107">
        <v>1</v>
      </c>
      <c r="C22" s="92"/>
      <c r="D22" s="92">
        <v>2</v>
      </c>
      <c r="E22" s="92">
        <v>2</v>
      </c>
      <c r="F22" s="92">
        <v>1</v>
      </c>
      <c r="G22" s="6" t="s">
        <v>106</v>
      </c>
    </row>
    <row r="23" spans="1:7" s="2" customFormat="1" ht="94.5" x14ac:dyDescent="0.25">
      <c r="A23" s="108" t="s">
        <v>1564</v>
      </c>
      <c r="B23" s="107"/>
      <c r="C23" s="92"/>
      <c r="D23" s="92"/>
      <c r="E23" s="92"/>
      <c r="F23" s="92"/>
      <c r="G23" s="6" t="s">
        <v>107</v>
      </c>
    </row>
    <row r="24" spans="1:7" s="2" customFormat="1" x14ac:dyDescent="0.25">
      <c r="A24" s="110" t="s">
        <v>1565</v>
      </c>
      <c r="B24" s="107">
        <v>2</v>
      </c>
      <c r="C24" s="92"/>
      <c r="D24" s="92">
        <v>2</v>
      </c>
      <c r="E24" s="92">
        <v>2</v>
      </c>
      <c r="F24" s="92">
        <v>2</v>
      </c>
      <c r="G24" s="6"/>
    </row>
    <row r="25" spans="1:7" s="2" customFormat="1" x14ac:dyDescent="0.25">
      <c r="A25" s="110" t="s">
        <v>1566</v>
      </c>
      <c r="B25" s="107">
        <v>1</v>
      </c>
      <c r="C25" s="92"/>
      <c r="D25" s="92">
        <v>2</v>
      </c>
      <c r="E25" s="92">
        <v>2</v>
      </c>
      <c r="F25" s="92">
        <v>1</v>
      </c>
      <c r="G25" s="6"/>
    </row>
    <row r="26" spans="1:7" s="2" customFormat="1" x14ac:dyDescent="0.25">
      <c r="A26" s="110" t="s">
        <v>1567</v>
      </c>
      <c r="B26" s="107">
        <v>1</v>
      </c>
      <c r="C26" s="92"/>
      <c r="D26" s="92">
        <v>2</v>
      </c>
      <c r="E26" s="92">
        <v>2</v>
      </c>
      <c r="F26" s="92">
        <v>2</v>
      </c>
      <c r="G26" s="6"/>
    </row>
    <row r="27" spans="1:7" s="2" customFormat="1" x14ac:dyDescent="0.25">
      <c r="A27" s="110" t="s">
        <v>1568</v>
      </c>
      <c r="B27" s="107">
        <v>1</v>
      </c>
      <c r="C27" s="92"/>
      <c r="D27" s="92">
        <v>2</v>
      </c>
      <c r="E27" s="92">
        <v>2</v>
      </c>
      <c r="F27" s="92">
        <v>1</v>
      </c>
      <c r="G27" s="6"/>
    </row>
    <row r="28" spans="1:7" s="2" customFormat="1" x14ac:dyDescent="0.25">
      <c r="A28" s="110" t="s">
        <v>1569</v>
      </c>
      <c r="B28" s="107">
        <v>1</v>
      </c>
      <c r="C28" s="92"/>
      <c r="D28" s="92">
        <v>2</v>
      </c>
      <c r="E28" s="92">
        <v>2</v>
      </c>
      <c r="F28" s="92">
        <v>2</v>
      </c>
      <c r="G28" s="6"/>
    </row>
    <row r="29" spans="1:7" s="2" customFormat="1" x14ac:dyDescent="0.25">
      <c r="A29" s="110" t="s">
        <v>1570</v>
      </c>
      <c r="B29" s="107">
        <v>1</v>
      </c>
      <c r="C29" s="92"/>
      <c r="D29" s="92">
        <v>2</v>
      </c>
      <c r="E29" s="92">
        <v>2</v>
      </c>
      <c r="F29" s="92">
        <v>2</v>
      </c>
      <c r="G29" s="6"/>
    </row>
    <row r="30" spans="1:7" s="2" customFormat="1" x14ac:dyDescent="0.25">
      <c r="A30" s="110" t="s">
        <v>1571</v>
      </c>
      <c r="B30" s="107">
        <v>1</v>
      </c>
      <c r="C30" s="92"/>
      <c r="D30" s="92">
        <v>2</v>
      </c>
      <c r="E30" s="92">
        <v>2</v>
      </c>
      <c r="F30" s="92">
        <v>2</v>
      </c>
      <c r="G30" s="6"/>
    </row>
    <row r="31" spans="1:7" s="2" customFormat="1" x14ac:dyDescent="0.25">
      <c r="A31" s="110" t="s">
        <v>1572</v>
      </c>
      <c r="B31" s="107">
        <v>8</v>
      </c>
      <c r="C31" s="92">
        <v>0</v>
      </c>
      <c r="D31" s="92">
        <v>2</v>
      </c>
      <c r="E31" s="92">
        <v>2</v>
      </c>
      <c r="F31" s="92">
        <v>1</v>
      </c>
      <c r="G31" s="6"/>
    </row>
    <row r="32" spans="1:7" s="2" customFormat="1" x14ac:dyDescent="0.25">
      <c r="A32" s="110" t="s">
        <v>1573</v>
      </c>
      <c r="B32" s="107">
        <v>2</v>
      </c>
      <c r="C32" s="92"/>
      <c r="D32" s="92">
        <v>2</v>
      </c>
      <c r="E32" s="92">
        <v>2</v>
      </c>
      <c r="F32" s="92">
        <v>2</v>
      </c>
      <c r="G32" s="6"/>
    </row>
    <row r="33" spans="1:7" s="2" customFormat="1" x14ac:dyDescent="0.25">
      <c r="A33" s="110" t="s">
        <v>1574</v>
      </c>
      <c r="B33" s="107">
        <v>2</v>
      </c>
      <c r="C33" s="92"/>
      <c r="D33" s="92">
        <v>2</v>
      </c>
      <c r="E33" s="92">
        <v>2</v>
      </c>
      <c r="F33" s="92">
        <v>2</v>
      </c>
      <c r="G33" s="6"/>
    </row>
    <row r="34" spans="1:7" s="2" customFormat="1" x14ac:dyDescent="0.25">
      <c r="A34" s="110" t="s">
        <v>1575</v>
      </c>
      <c r="B34" s="107">
        <v>2</v>
      </c>
      <c r="C34" s="92"/>
      <c r="D34" s="92">
        <v>2</v>
      </c>
      <c r="E34" s="92">
        <v>2</v>
      </c>
      <c r="F34" s="92">
        <v>2</v>
      </c>
      <c r="G34" s="6"/>
    </row>
    <row r="35" spans="1:7" s="2" customFormat="1" x14ac:dyDescent="0.25">
      <c r="A35" s="110" t="s">
        <v>1576</v>
      </c>
      <c r="B35" s="107">
        <v>4</v>
      </c>
      <c r="C35" s="92"/>
      <c r="D35" s="92">
        <v>2</v>
      </c>
      <c r="E35" s="92">
        <v>2</v>
      </c>
      <c r="F35" s="92">
        <v>1</v>
      </c>
      <c r="G35" s="6"/>
    </row>
    <row r="36" spans="1:7" s="2" customFormat="1" x14ac:dyDescent="0.25">
      <c r="A36" s="110" t="s">
        <v>1577</v>
      </c>
      <c r="B36" s="107">
        <v>3</v>
      </c>
      <c r="C36" s="92"/>
      <c r="D36" s="92">
        <v>2</v>
      </c>
      <c r="E36" s="92">
        <v>3</v>
      </c>
      <c r="F36" s="92">
        <v>1</v>
      </c>
      <c r="G36" s="6"/>
    </row>
    <row r="37" spans="1:7" s="2" customFormat="1" x14ac:dyDescent="0.25">
      <c r="A37" s="110" t="s">
        <v>1578</v>
      </c>
      <c r="B37" s="107">
        <v>6</v>
      </c>
      <c r="C37" s="92"/>
      <c r="D37" s="92">
        <v>2</v>
      </c>
      <c r="E37" s="92">
        <v>2</v>
      </c>
      <c r="F37" s="92">
        <v>1</v>
      </c>
      <c r="G37" s="6"/>
    </row>
    <row r="38" spans="1:7" s="2" customFormat="1" ht="47.25" x14ac:dyDescent="0.25">
      <c r="A38" s="108" t="s">
        <v>108</v>
      </c>
      <c r="B38" s="107">
        <v>1</v>
      </c>
      <c r="C38" s="92"/>
      <c r="D38" s="92">
        <v>2</v>
      </c>
      <c r="E38" s="92">
        <v>1</v>
      </c>
      <c r="F38" s="92"/>
      <c r="G38" s="6" t="s">
        <v>109</v>
      </c>
    </row>
    <row r="39" spans="1:7" s="2" customFormat="1" ht="31.5" x14ac:dyDescent="0.25">
      <c r="A39" s="108" t="s">
        <v>1579</v>
      </c>
      <c r="B39" s="107"/>
      <c r="C39" s="92"/>
      <c r="D39" s="92"/>
      <c r="E39" s="92"/>
      <c r="F39" s="92"/>
      <c r="G39" s="6" t="s">
        <v>87</v>
      </c>
    </row>
    <row r="40" spans="1:7" s="2" customFormat="1" x14ac:dyDescent="0.25">
      <c r="A40" s="110" t="s">
        <v>1580</v>
      </c>
      <c r="B40" s="107">
        <v>6</v>
      </c>
      <c r="C40" s="92"/>
      <c r="D40" s="92">
        <v>1</v>
      </c>
      <c r="E40" s="92">
        <v>1</v>
      </c>
      <c r="F40" s="92"/>
      <c r="G40" s="6"/>
    </row>
    <row r="41" spans="1:7" s="2" customFormat="1" x14ac:dyDescent="0.25">
      <c r="A41" s="110" t="s">
        <v>1581</v>
      </c>
      <c r="B41" s="107">
        <v>6</v>
      </c>
      <c r="C41" s="92"/>
      <c r="D41" s="92">
        <v>1</v>
      </c>
      <c r="E41" s="92">
        <v>1</v>
      </c>
      <c r="F41" s="92"/>
      <c r="G41" s="6"/>
    </row>
    <row r="42" spans="1:7" s="2" customFormat="1" x14ac:dyDescent="0.25">
      <c r="A42" s="110" t="s">
        <v>1582</v>
      </c>
      <c r="B42" s="107">
        <v>6</v>
      </c>
      <c r="C42" s="92"/>
      <c r="D42" s="92">
        <v>1</v>
      </c>
      <c r="E42" s="92">
        <v>1</v>
      </c>
      <c r="F42" s="92"/>
      <c r="G42" s="6"/>
    </row>
    <row r="43" spans="1:7" s="2" customFormat="1" x14ac:dyDescent="0.25">
      <c r="A43" s="110" t="s">
        <v>1583</v>
      </c>
      <c r="B43" s="107">
        <v>6</v>
      </c>
      <c r="C43" s="92"/>
      <c r="D43" s="92">
        <v>1</v>
      </c>
      <c r="E43" s="92">
        <v>1</v>
      </c>
      <c r="F43" s="92"/>
      <c r="G43" s="6"/>
    </row>
    <row r="44" spans="1:7" s="2" customFormat="1" ht="31.5" x14ac:dyDescent="0.25">
      <c r="A44" s="108" t="s">
        <v>110</v>
      </c>
      <c r="B44" s="107">
        <v>5</v>
      </c>
      <c r="C44" s="92"/>
      <c r="D44" s="92">
        <v>2</v>
      </c>
      <c r="E44" s="92">
        <v>2</v>
      </c>
      <c r="F44" s="92">
        <v>1</v>
      </c>
      <c r="G44" s="6" t="s">
        <v>111</v>
      </c>
    </row>
    <row r="45" spans="1:7" s="2" customFormat="1" ht="31.5" x14ac:dyDescent="0.25">
      <c r="A45" s="108" t="s">
        <v>112</v>
      </c>
      <c r="B45" s="107">
        <v>5</v>
      </c>
      <c r="C45" s="92"/>
      <c r="D45" s="92">
        <v>1</v>
      </c>
      <c r="E45" s="92">
        <v>2</v>
      </c>
      <c r="F45" s="92">
        <v>1</v>
      </c>
      <c r="G45" s="6" t="s">
        <v>113</v>
      </c>
    </row>
    <row r="46" spans="1:7" s="2" customFormat="1" ht="31.5" x14ac:dyDescent="0.25">
      <c r="A46" s="108" t="s">
        <v>114</v>
      </c>
      <c r="B46" s="107">
        <v>5</v>
      </c>
      <c r="C46" s="92"/>
      <c r="D46" s="92">
        <v>2</v>
      </c>
      <c r="E46" s="92">
        <v>1</v>
      </c>
      <c r="F46" s="92"/>
      <c r="G46" s="6" t="s">
        <v>115</v>
      </c>
    </row>
    <row r="47" spans="1:7" s="2" customFormat="1" ht="47.25" x14ac:dyDescent="0.25">
      <c r="A47" s="108" t="s">
        <v>1584</v>
      </c>
      <c r="B47" s="107"/>
      <c r="C47" s="92"/>
      <c r="D47" s="92"/>
      <c r="E47" s="92"/>
      <c r="F47" s="92"/>
      <c r="G47" s="6" t="s">
        <v>116</v>
      </c>
    </row>
    <row r="48" spans="1:7" s="2" customFormat="1" x14ac:dyDescent="0.25">
      <c r="A48" s="110" t="s">
        <v>1585</v>
      </c>
      <c r="B48" s="107">
        <v>5</v>
      </c>
      <c r="C48" s="92"/>
      <c r="D48" s="92">
        <v>2</v>
      </c>
      <c r="E48" s="92">
        <v>2</v>
      </c>
      <c r="F48" s="92">
        <v>1</v>
      </c>
      <c r="G48" s="6"/>
    </row>
    <row r="49" spans="1:7" s="2" customFormat="1" x14ac:dyDescent="0.25">
      <c r="A49" s="110" t="s">
        <v>1586</v>
      </c>
      <c r="B49" s="107">
        <v>5</v>
      </c>
      <c r="C49" s="92"/>
      <c r="D49" s="92">
        <v>2</v>
      </c>
      <c r="E49" s="92">
        <v>2</v>
      </c>
      <c r="F49" s="92">
        <v>1</v>
      </c>
      <c r="G49" s="6"/>
    </row>
    <row r="50" spans="1:7" s="2" customFormat="1" x14ac:dyDescent="0.25">
      <c r="A50" s="110" t="s">
        <v>1587</v>
      </c>
      <c r="B50" s="107">
        <v>5</v>
      </c>
      <c r="C50" s="92"/>
      <c r="D50" s="92">
        <v>2</v>
      </c>
      <c r="E50" s="92">
        <v>2</v>
      </c>
      <c r="F50" s="92">
        <v>1</v>
      </c>
      <c r="G50" s="6"/>
    </row>
    <row r="51" spans="1:7" s="2" customFormat="1" ht="63" x14ac:dyDescent="0.25">
      <c r="A51" s="108" t="s">
        <v>117</v>
      </c>
      <c r="B51" s="107">
        <v>6</v>
      </c>
      <c r="C51" s="92"/>
      <c r="D51" s="92">
        <v>2</v>
      </c>
      <c r="E51" s="92">
        <v>2</v>
      </c>
      <c r="F51" s="92">
        <v>1</v>
      </c>
      <c r="G51" s="6" t="s">
        <v>118</v>
      </c>
    </row>
    <row r="52" spans="1:7" s="2" customFormat="1" ht="47.25" x14ac:dyDescent="0.25">
      <c r="A52" s="108" t="s">
        <v>119</v>
      </c>
      <c r="B52" s="107">
        <v>6</v>
      </c>
      <c r="C52" s="92"/>
      <c r="D52" s="92">
        <v>2</v>
      </c>
      <c r="E52" s="92">
        <v>2</v>
      </c>
      <c r="F52" s="92">
        <v>1</v>
      </c>
      <c r="G52" s="6" t="s">
        <v>118</v>
      </c>
    </row>
    <row r="53" spans="1:7" s="2" customFormat="1" ht="126" x14ac:dyDescent="0.25">
      <c r="A53" s="108" t="s">
        <v>1588</v>
      </c>
      <c r="B53" s="107">
        <v>8</v>
      </c>
      <c r="C53" s="92">
        <v>0</v>
      </c>
      <c r="D53" s="92">
        <v>1</v>
      </c>
      <c r="E53" s="92">
        <v>1</v>
      </c>
      <c r="F53" s="92"/>
      <c r="G53" s="6" t="s">
        <v>2649</v>
      </c>
    </row>
    <row r="54" spans="1:7" s="2" customFormat="1" ht="47.25" x14ac:dyDescent="0.25">
      <c r="A54" s="108" t="s">
        <v>1589</v>
      </c>
      <c r="B54" s="107"/>
      <c r="C54" s="92"/>
      <c r="D54" s="92"/>
      <c r="E54" s="92"/>
      <c r="F54" s="92"/>
      <c r="G54" s="6" t="s">
        <v>87</v>
      </c>
    </row>
    <row r="55" spans="1:7" s="2" customFormat="1" x14ac:dyDescent="0.25">
      <c r="A55" s="110" t="s">
        <v>1602</v>
      </c>
      <c r="B55" s="107">
        <v>8</v>
      </c>
      <c r="C55" s="92">
        <v>1</v>
      </c>
      <c r="D55" s="92">
        <v>1</v>
      </c>
      <c r="E55" s="92">
        <v>1</v>
      </c>
      <c r="F55" s="92"/>
      <c r="G55" s="6"/>
    </row>
    <row r="56" spans="1:7" s="2" customFormat="1" x14ac:dyDescent="0.25">
      <c r="A56" s="110" t="s">
        <v>1603</v>
      </c>
      <c r="B56" s="107">
        <v>8</v>
      </c>
      <c r="C56" s="92">
        <v>1</v>
      </c>
      <c r="D56" s="92">
        <v>1</v>
      </c>
      <c r="E56" s="92">
        <v>1</v>
      </c>
      <c r="F56" s="92"/>
      <c r="G56" s="6"/>
    </row>
    <row r="57" spans="1:7" s="2" customFormat="1" x14ac:dyDescent="0.25">
      <c r="A57" s="110" t="s">
        <v>1604</v>
      </c>
      <c r="B57" s="107">
        <v>8</v>
      </c>
      <c r="C57" s="92">
        <v>1</v>
      </c>
      <c r="D57" s="92">
        <v>1</v>
      </c>
      <c r="E57" s="92">
        <v>1</v>
      </c>
      <c r="F57" s="92"/>
      <c r="G57" s="6"/>
    </row>
    <row r="58" spans="1:7" s="2" customFormat="1" x14ac:dyDescent="0.25">
      <c r="A58" s="110" t="s">
        <v>1605</v>
      </c>
      <c r="B58" s="107">
        <v>8</v>
      </c>
      <c r="C58" s="92">
        <v>1</v>
      </c>
      <c r="D58" s="92">
        <v>1</v>
      </c>
      <c r="E58" s="92">
        <v>1</v>
      </c>
      <c r="F58" s="92"/>
      <c r="G58" s="6"/>
    </row>
    <row r="59" spans="1:7" s="2" customFormat="1" x14ac:dyDescent="0.25">
      <c r="A59" s="110" t="s">
        <v>1606</v>
      </c>
      <c r="B59" s="107">
        <v>8</v>
      </c>
      <c r="C59" s="92">
        <v>1</v>
      </c>
      <c r="D59" s="92">
        <v>1</v>
      </c>
      <c r="E59" s="92">
        <v>1</v>
      </c>
      <c r="F59" s="92"/>
      <c r="G59" s="6"/>
    </row>
    <row r="60" spans="1:7" s="2" customFormat="1" x14ac:dyDescent="0.25">
      <c r="A60" s="110" t="s">
        <v>1607</v>
      </c>
      <c r="B60" s="107">
        <v>8</v>
      </c>
      <c r="C60" s="92">
        <v>1</v>
      </c>
      <c r="D60" s="92">
        <v>1</v>
      </c>
      <c r="E60" s="92">
        <v>1</v>
      </c>
      <c r="F60" s="92"/>
      <c r="G60" s="6"/>
    </row>
    <row r="61" spans="1:7" s="2" customFormat="1" ht="31.5" x14ac:dyDescent="0.25">
      <c r="A61" s="110" t="s">
        <v>1609</v>
      </c>
      <c r="B61" s="107">
        <v>8</v>
      </c>
      <c r="C61" s="92">
        <v>1</v>
      </c>
      <c r="D61" s="92">
        <v>1</v>
      </c>
      <c r="E61" s="92">
        <v>1</v>
      </c>
      <c r="F61" s="92"/>
      <c r="G61" s="6"/>
    </row>
    <row r="62" spans="1:7" s="2" customFormat="1" x14ac:dyDescent="0.25">
      <c r="A62" s="110" t="s">
        <v>1608</v>
      </c>
      <c r="B62" s="107">
        <v>8</v>
      </c>
      <c r="C62" s="92">
        <v>1</v>
      </c>
      <c r="D62" s="92">
        <v>1</v>
      </c>
      <c r="E62" s="92">
        <v>1</v>
      </c>
      <c r="F62" s="92"/>
      <c r="G62" s="6"/>
    </row>
    <row r="63" spans="1:7" s="2" customFormat="1" x14ac:dyDescent="0.25">
      <c r="A63" s="112"/>
      <c r="B63" s="107"/>
      <c r="C63" s="92"/>
      <c r="D63" s="92"/>
      <c r="E63" s="92"/>
      <c r="F63" s="92"/>
      <c r="G63" s="6"/>
    </row>
    <row r="64" spans="1:7" s="2" customFormat="1" ht="31.5" x14ac:dyDescent="0.25">
      <c r="A64" s="108" t="s">
        <v>120</v>
      </c>
      <c r="B64" s="107">
        <v>8</v>
      </c>
      <c r="C64" s="92">
        <v>0</v>
      </c>
      <c r="D64" s="92">
        <v>2</v>
      </c>
      <c r="E64" s="92">
        <v>1</v>
      </c>
      <c r="F64" s="92"/>
      <c r="G64" s="6" t="s">
        <v>121</v>
      </c>
    </row>
    <row r="65" spans="1:7" s="2" customFormat="1" ht="47.25" x14ac:dyDescent="0.25">
      <c r="A65" s="108" t="s">
        <v>122</v>
      </c>
      <c r="B65" s="107">
        <v>8</v>
      </c>
      <c r="C65" s="92">
        <v>0</v>
      </c>
      <c r="D65" s="92">
        <v>2</v>
      </c>
      <c r="E65" s="92">
        <v>1</v>
      </c>
      <c r="F65" s="92"/>
      <c r="G65" s="6" t="s">
        <v>123</v>
      </c>
    </row>
    <row r="66" spans="1:7" s="2" customFormat="1" x14ac:dyDescent="0.25">
      <c r="A66" s="108" t="s">
        <v>124</v>
      </c>
      <c r="B66" s="107">
        <v>8</v>
      </c>
      <c r="C66" s="92">
        <v>0</v>
      </c>
      <c r="D66" s="92">
        <v>2</v>
      </c>
      <c r="E66" s="92">
        <v>1</v>
      </c>
      <c r="F66" s="92"/>
      <c r="G66" s="6" t="s">
        <v>125</v>
      </c>
    </row>
    <row r="67" spans="1:7" s="2" customFormat="1" ht="47.25" x14ac:dyDescent="0.25">
      <c r="A67" s="108" t="s">
        <v>126</v>
      </c>
      <c r="B67" s="107">
        <v>8</v>
      </c>
      <c r="C67" s="92">
        <v>1</v>
      </c>
      <c r="D67" s="92">
        <v>2</v>
      </c>
      <c r="E67" s="92">
        <v>1</v>
      </c>
      <c r="F67" s="92"/>
      <c r="G67" s="6" t="s">
        <v>87</v>
      </c>
    </row>
    <row r="68" spans="1:7" s="2" customFormat="1" x14ac:dyDescent="0.25">
      <c r="A68" s="108" t="s">
        <v>127</v>
      </c>
      <c r="B68" s="107">
        <v>8</v>
      </c>
      <c r="C68" s="92">
        <v>0</v>
      </c>
      <c r="D68" s="92">
        <v>2</v>
      </c>
      <c r="E68" s="92">
        <v>1</v>
      </c>
      <c r="F68" s="92"/>
      <c r="G68" s="2" t="s">
        <v>128</v>
      </c>
    </row>
    <row r="69" spans="1:7" s="2" customFormat="1" ht="47.25" x14ac:dyDescent="0.25">
      <c r="A69" s="108" t="s">
        <v>129</v>
      </c>
      <c r="B69" s="107">
        <v>8</v>
      </c>
      <c r="C69" s="92">
        <v>1</v>
      </c>
      <c r="D69" s="92">
        <v>2</v>
      </c>
      <c r="E69" s="92">
        <v>1</v>
      </c>
      <c r="F69" s="92"/>
      <c r="G69" s="6" t="s">
        <v>130</v>
      </c>
    </row>
    <row r="70" spans="1:7" s="2" customFormat="1" ht="63" x14ac:dyDescent="0.25">
      <c r="A70" s="108" t="s">
        <v>131</v>
      </c>
      <c r="B70" s="107">
        <v>8</v>
      </c>
      <c r="C70" s="92">
        <v>2</v>
      </c>
      <c r="D70" s="92">
        <v>2</v>
      </c>
      <c r="E70" s="92">
        <v>1</v>
      </c>
      <c r="F70" s="92"/>
      <c r="G70" s="6" t="s">
        <v>130</v>
      </c>
    </row>
    <row r="71" spans="1:7" s="2" customFormat="1" ht="63" x14ac:dyDescent="0.25">
      <c r="A71" s="108" t="s">
        <v>132</v>
      </c>
      <c r="B71" s="107">
        <v>8</v>
      </c>
      <c r="C71" s="92">
        <v>0</v>
      </c>
      <c r="D71" s="92">
        <v>2</v>
      </c>
      <c r="E71" s="92">
        <v>1</v>
      </c>
      <c r="F71" s="92"/>
      <c r="G71" s="6" t="s">
        <v>130</v>
      </c>
    </row>
    <row r="72" spans="1:7" s="2" customFormat="1" ht="47.25" x14ac:dyDescent="0.25">
      <c r="A72" s="108" t="s">
        <v>133</v>
      </c>
      <c r="B72" s="107">
        <v>8</v>
      </c>
      <c r="C72" s="92">
        <v>2</v>
      </c>
      <c r="D72" s="92">
        <v>2</v>
      </c>
      <c r="E72" s="92">
        <v>1</v>
      </c>
      <c r="F72" s="92"/>
      <c r="G72" s="6" t="s">
        <v>87</v>
      </c>
    </row>
    <row r="73" spans="1:7" s="2" customFormat="1" ht="31.5" x14ac:dyDescent="0.25">
      <c r="A73" s="108" t="s">
        <v>134</v>
      </c>
      <c r="B73" s="107">
        <v>8</v>
      </c>
      <c r="C73" s="92">
        <v>2</v>
      </c>
      <c r="D73" s="92">
        <v>2</v>
      </c>
      <c r="E73" s="92">
        <v>1</v>
      </c>
      <c r="F73" s="92"/>
      <c r="G73" s="6" t="s">
        <v>87</v>
      </c>
    </row>
    <row r="74" spans="1:7" s="2" customFormat="1" ht="31.5" x14ac:dyDescent="0.25">
      <c r="A74" s="108" t="s">
        <v>135</v>
      </c>
      <c r="B74" s="107">
        <v>8</v>
      </c>
      <c r="C74" s="92">
        <v>2</v>
      </c>
      <c r="D74" s="92">
        <v>2</v>
      </c>
      <c r="E74" s="92">
        <v>1</v>
      </c>
      <c r="F74" s="92"/>
      <c r="G74" s="6" t="s">
        <v>109</v>
      </c>
    </row>
    <row r="75" spans="1:7" s="2" customFormat="1" ht="31.5" x14ac:dyDescent="0.25">
      <c r="A75" s="108" t="s">
        <v>1590</v>
      </c>
      <c r="B75" s="107"/>
      <c r="C75" s="92"/>
      <c r="D75" s="92"/>
      <c r="E75" s="92"/>
      <c r="F75" s="92"/>
    </row>
    <row r="76" spans="1:7" s="2" customFormat="1" x14ac:dyDescent="0.25">
      <c r="A76" s="110" t="s">
        <v>1610</v>
      </c>
      <c r="B76" s="107">
        <v>8</v>
      </c>
      <c r="C76" s="92">
        <v>1</v>
      </c>
      <c r="D76" s="92">
        <v>1</v>
      </c>
      <c r="E76" s="92">
        <v>1</v>
      </c>
      <c r="F76" s="92"/>
    </row>
    <row r="77" spans="1:7" s="2" customFormat="1" x14ac:dyDescent="0.25">
      <c r="A77" s="110" t="s">
        <v>1611</v>
      </c>
      <c r="B77" s="107">
        <v>8</v>
      </c>
      <c r="C77" s="92">
        <v>1</v>
      </c>
      <c r="D77" s="92">
        <v>1</v>
      </c>
      <c r="E77" s="92">
        <v>1</v>
      </c>
      <c r="F77" s="92"/>
    </row>
    <row r="78" spans="1:7" s="2" customFormat="1" x14ac:dyDescent="0.25">
      <c r="A78" s="110" t="s">
        <v>1612</v>
      </c>
      <c r="B78" s="107">
        <v>8</v>
      </c>
      <c r="C78" s="92">
        <v>1</v>
      </c>
      <c r="D78" s="92">
        <v>1</v>
      </c>
      <c r="E78" s="92">
        <v>1</v>
      </c>
      <c r="F78" s="92"/>
    </row>
    <row r="79" spans="1:7" s="2" customFormat="1" x14ac:dyDescent="0.25">
      <c r="A79" s="110" t="s">
        <v>1613</v>
      </c>
      <c r="B79" s="107">
        <v>8</v>
      </c>
      <c r="C79" s="92">
        <v>1</v>
      </c>
      <c r="D79" s="92">
        <v>1</v>
      </c>
      <c r="E79" s="92">
        <v>1</v>
      </c>
      <c r="F79" s="92"/>
    </row>
    <row r="80" spans="1:7" s="2" customFormat="1" ht="31.5" x14ac:dyDescent="0.25">
      <c r="A80" s="110" t="s">
        <v>1614</v>
      </c>
      <c r="B80" s="107">
        <v>8</v>
      </c>
      <c r="C80" s="92">
        <v>1</v>
      </c>
      <c r="D80" s="92">
        <v>1</v>
      </c>
      <c r="E80" s="92">
        <v>1</v>
      </c>
      <c r="F80" s="92"/>
    </row>
    <row r="81" spans="1:7" s="2" customFormat="1" ht="31.5" x14ac:dyDescent="0.25">
      <c r="A81" s="110" t="s">
        <v>1615</v>
      </c>
      <c r="B81" s="107">
        <v>8</v>
      </c>
      <c r="C81" s="92">
        <v>1</v>
      </c>
      <c r="D81" s="92">
        <v>1</v>
      </c>
      <c r="E81" s="92">
        <v>1</v>
      </c>
      <c r="F81" s="92"/>
    </row>
    <row r="82" spans="1:7" s="2" customFormat="1" ht="31.5" x14ac:dyDescent="0.25">
      <c r="A82" s="110" t="s">
        <v>1616</v>
      </c>
      <c r="B82" s="107">
        <v>8</v>
      </c>
      <c r="C82" s="92">
        <v>1</v>
      </c>
      <c r="D82" s="92">
        <v>1</v>
      </c>
      <c r="E82" s="92">
        <v>1</v>
      </c>
      <c r="F82" s="92"/>
    </row>
    <row r="83" spans="1:7" s="2" customFormat="1" ht="31.5" x14ac:dyDescent="0.25">
      <c r="A83" s="110" t="s">
        <v>1617</v>
      </c>
      <c r="B83" s="107">
        <v>8</v>
      </c>
      <c r="C83" s="92">
        <v>1</v>
      </c>
      <c r="D83" s="92">
        <v>1</v>
      </c>
      <c r="E83" s="92">
        <v>1</v>
      </c>
      <c r="F83" s="92"/>
    </row>
    <row r="84" spans="1:7" s="2" customFormat="1" ht="31.5" x14ac:dyDescent="0.25">
      <c r="A84" s="108" t="s">
        <v>2751</v>
      </c>
      <c r="B84" s="107">
        <v>8</v>
      </c>
      <c r="C84" s="92">
        <v>1</v>
      </c>
      <c r="D84" s="92">
        <v>1</v>
      </c>
      <c r="E84" s="92">
        <v>1</v>
      </c>
      <c r="F84" s="92"/>
      <c r="G84" s="6" t="s">
        <v>136</v>
      </c>
    </row>
    <row r="85" spans="1:7" s="2" customFormat="1" ht="47.25" x14ac:dyDescent="0.25">
      <c r="A85" s="108" t="s">
        <v>2750</v>
      </c>
      <c r="B85" s="107">
        <v>8</v>
      </c>
      <c r="C85" s="92">
        <v>1</v>
      </c>
      <c r="D85" s="92">
        <v>1</v>
      </c>
      <c r="E85" s="92">
        <v>1</v>
      </c>
      <c r="F85" s="92"/>
      <c r="G85" s="6" t="s">
        <v>136</v>
      </c>
    </row>
    <row r="86" spans="1:7" s="2" customFormat="1" ht="110.25" x14ac:dyDescent="0.25">
      <c r="A86" s="108" t="s">
        <v>137</v>
      </c>
      <c r="B86" s="107">
        <v>8</v>
      </c>
      <c r="C86" s="92">
        <v>1</v>
      </c>
      <c r="D86" s="92">
        <v>2</v>
      </c>
      <c r="E86" s="92">
        <v>1</v>
      </c>
      <c r="F86" s="92"/>
      <c r="G86" s="6" t="s">
        <v>138</v>
      </c>
    </row>
    <row r="87" spans="1:7" s="2" customFormat="1" ht="47.25" x14ac:dyDescent="0.25">
      <c r="A87" s="108" t="s">
        <v>2752</v>
      </c>
      <c r="B87" s="107"/>
      <c r="C87" s="92"/>
      <c r="D87" s="92"/>
      <c r="E87" s="92"/>
      <c r="F87" s="92"/>
      <c r="G87" s="6" t="s">
        <v>87</v>
      </c>
    </row>
    <row r="88" spans="1:7" s="2" customFormat="1" x14ac:dyDescent="0.25">
      <c r="A88" s="110" t="s">
        <v>1591</v>
      </c>
      <c r="B88" s="107">
        <v>4</v>
      </c>
      <c r="C88" s="92"/>
      <c r="D88" s="92">
        <v>1</v>
      </c>
      <c r="E88" s="92">
        <v>2</v>
      </c>
      <c r="F88" s="92">
        <v>1</v>
      </c>
      <c r="G88" s="6"/>
    </row>
    <row r="89" spans="1:7" s="2" customFormat="1" ht="31.5" x14ac:dyDescent="0.25">
      <c r="A89" s="110" t="s">
        <v>1592</v>
      </c>
      <c r="B89" s="107">
        <v>3</v>
      </c>
      <c r="C89" s="92"/>
      <c r="D89" s="92">
        <v>1</v>
      </c>
      <c r="E89" s="92">
        <v>2</v>
      </c>
      <c r="F89" s="92">
        <v>1</v>
      </c>
      <c r="G89" s="6"/>
    </row>
    <row r="90" spans="1:7" s="2" customFormat="1" x14ac:dyDescent="0.25">
      <c r="A90" s="110" t="s">
        <v>1593</v>
      </c>
      <c r="B90" s="107">
        <v>4</v>
      </c>
      <c r="C90" s="92"/>
      <c r="D90" s="92">
        <v>1</v>
      </c>
      <c r="E90" s="92">
        <v>2</v>
      </c>
      <c r="F90" s="92">
        <v>1</v>
      </c>
      <c r="G90" s="6"/>
    </row>
    <row r="91" spans="1:7" s="2" customFormat="1" x14ac:dyDescent="0.25">
      <c r="A91" s="110" t="s">
        <v>1594</v>
      </c>
      <c r="B91" s="107">
        <v>3</v>
      </c>
      <c r="C91" s="92"/>
      <c r="D91" s="92">
        <v>1</v>
      </c>
      <c r="E91" s="92">
        <v>2</v>
      </c>
      <c r="F91" s="92">
        <v>1</v>
      </c>
      <c r="G91" s="6"/>
    </row>
    <row r="92" spans="1:7" s="2" customFormat="1" x14ac:dyDescent="0.25">
      <c r="A92" s="110" t="s">
        <v>1595</v>
      </c>
      <c r="B92" s="107">
        <v>6</v>
      </c>
      <c r="C92" s="92"/>
      <c r="D92" s="92">
        <v>1</v>
      </c>
      <c r="E92" s="92">
        <v>2</v>
      </c>
      <c r="F92" s="92">
        <v>1</v>
      </c>
      <c r="G92" s="6"/>
    </row>
    <row r="93" spans="1:7" s="2" customFormat="1" x14ac:dyDescent="0.25">
      <c r="A93" s="110" t="s">
        <v>1596</v>
      </c>
      <c r="B93" s="107">
        <v>3</v>
      </c>
      <c r="C93" s="92"/>
      <c r="D93" s="92">
        <v>1</v>
      </c>
      <c r="E93" s="92">
        <v>2</v>
      </c>
      <c r="F93" s="92">
        <v>2</v>
      </c>
      <c r="G93" s="6"/>
    </row>
    <row r="94" spans="1:7" s="2" customFormat="1" x14ac:dyDescent="0.25">
      <c r="A94" s="110" t="s">
        <v>1597</v>
      </c>
      <c r="B94" s="107">
        <v>8</v>
      </c>
      <c r="C94" s="92">
        <v>1</v>
      </c>
      <c r="D94" s="92">
        <v>1</v>
      </c>
      <c r="E94" s="92">
        <v>2</v>
      </c>
      <c r="F94" s="92">
        <v>1</v>
      </c>
      <c r="G94" s="6"/>
    </row>
    <row r="95" spans="1:7" s="2" customFormat="1" ht="31.5" x14ac:dyDescent="0.25">
      <c r="A95" s="110" t="s">
        <v>1598</v>
      </c>
      <c r="B95" s="107">
        <v>8</v>
      </c>
      <c r="C95" s="92">
        <v>0</v>
      </c>
      <c r="D95" s="92">
        <v>1</v>
      </c>
      <c r="E95" s="92">
        <v>2</v>
      </c>
      <c r="F95" s="92">
        <v>1</v>
      </c>
      <c r="G95" s="6"/>
    </row>
    <row r="96" spans="1:7" s="2" customFormat="1" x14ac:dyDescent="0.25">
      <c r="A96" s="110" t="s">
        <v>1599</v>
      </c>
      <c r="B96" s="107">
        <v>8</v>
      </c>
      <c r="C96" s="92">
        <v>2</v>
      </c>
      <c r="D96" s="92">
        <v>1</v>
      </c>
      <c r="E96" s="92">
        <v>2</v>
      </c>
      <c r="F96" s="92">
        <v>1</v>
      </c>
      <c r="G96" s="6"/>
    </row>
    <row r="97" spans="1:7" s="2" customFormat="1" ht="31.5" x14ac:dyDescent="0.25">
      <c r="A97" s="110" t="s">
        <v>1600</v>
      </c>
      <c r="B97" s="107">
        <v>8</v>
      </c>
      <c r="C97" s="92">
        <v>2</v>
      </c>
      <c r="D97" s="92">
        <v>1</v>
      </c>
      <c r="E97" s="92">
        <v>2</v>
      </c>
      <c r="F97" s="92">
        <v>1</v>
      </c>
      <c r="G97" s="6"/>
    </row>
    <row r="98" spans="1:7" s="2" customFormat="1" x14ac:dyDescent="0.25">
      <c r="A98" s="110" t="s">
        <v>1601</v>
      </c>
      <c r="B98" s="107">
        <v>2</v>
      </c>
      <c r="C98" s="92"/>
      <c r="D98" s="92">
        <v>1</v>
      </c>
      <c r="E98" s="92">
        <v>2</v>
      </c>
      <c r="F98" s="92">
        <v>2</v>
      </c>
      <c r="G98" s="6"/>
    </row>
    <row r="99" spans="1:7" s="2" customFormat="1" ht="31.5" x14ac:dyDescent="0.25">
      <c r="A99" s="108" t="s">
        <v>139</v>
      </c>
      <c r="B99" s="107"/>
      <c r="C99" s="92"/>
      <c r="D99" s="92"/>
      <c r="E99" s="92"/>
      <c r="F99" s="92"/>
      <c r="G99" s="6" t="s">
        <v>87</v>
      </c>
    </row>
    <row r="100" spans="1:7" s="2" customFormat="1" x14ac:dyDescent="0.25">
      <c r="A100" s="108" t="s">
        <v>1618</v>
      </c>
      <c r="B100" s="107"/>
      <c r="C100" s="92"/>
      <c r="D100" s="92"/>
      <c r="E100" s="92"/>
      <c r="F100" s="92"/>
      <c r="G100" s="6" t="s">
        <v>87</v>
      </c>
    </row>
    <row r="101" spans="1:7" s="2" customFormat="1" ht="94.5" x14ac:dyDescent="0.25">
      <c r="A101" s="108" t="s">
        <v>140</v>
      </c>
      <c r="B101" s="107">
        <v>7</v>
      </c>
      <c r="C101" s="92"/>
      <c r="D101" s="92">
        <v>2</v>
      </c>
      <c r="E101" s="92">
        <v>1</v>
      </c>
      <c r="F101" s="92"/>
      <c r="G101" s="6" t="s">
        <v>141</v>
      </c>
    </row>
    <row r="102" spans="1:7" s="2" customFormat="1" ht="31.5" x14ac:dyDescent="0.25">
      <c r="A102" s="108" t="s">
        <v>2650</v>
      </c>
      <c r="B102" s="107">
        <v>8</v>
      </c>
      <c r="C102" s="92">
        <v>1</v>
      </c>
      <c r="D102" s="92">
        <v>2</v>
      </c>
      <c r="E102" s="92">
        <v>2</v>
      </c>
      <c r="F102" s="92">
        <v>1</v>
      </c>
      <c r="G102" s="6" t="s">
        <v>87</v>
      </c>
    </row>
    <row r="103" spans="1:7" s="2" customFormat="1" ht="78.75" x14ac:dyDescent="0.25">
      <c r="A103" s="108" t="s">
        <v>142</v>
      </c>
      <c r="B103" s="107">
        <v>5</v>
      </c>
      <c r="C103" s="92"/>
      <c r="D103" s="92">
        <v>2</v>
      </c>
      <c r="E103" s="92">
        <v>2</v>
      </c>
      <c r="F103" s="92">
        <v>1</v>
      </c>
      <c r="G103" s="6" t="s">
        <v>87</v>
      </c>
    </row>
    <row r="104" spans="1:7" s="2" customFormat="1" ht="31.5" x14ac:dyDescent="0.25">
      <c r="A104" s="108" t="s">
        <v>143</v>
      </c>
      <c r="B104" s="107">
        <v>5</v>
      </c>
      <c r="C104" s="92"/>
      <c r="D104" s="92">
        <v>2</v>
      </c>
      <c r="E104" s="92">
        <v>2</v>
      </c>
      <c r="F104" s="92">
        <v>1</v>
      </c>
      <c r="G104" s="6" t="s">
        <v>87</v>
      </c>
    </row>
    <row r="105" spans="1:7" s="2" customFormat="1" ht="47.25" x14ac:dyDescent="0.25">
      <c r="A105" s="108" t="s">
        <v>144</v>
      </c>
      <c r="B105" s="107">
        <v>2</v>
      </c>
      <c r="C105" s="92"/>
      <c r="D105" s="92">
        <v>1</v>
      </c>
      <c r="E105" s="92">
        <v>1</v>
      </c>
      <c r="F105" s="92"/>
      <c r="G105" s="6" t="s">
        <v>145</v>
      </c>
    </row>
    <row r="106" spans="1:7" s="2" customFormat="1" ht="31.5" x14ac:dyDescent="0.25">
      <c r="A106" s="108" t="s">
        <v>146</v>
      </c>
      <c r="B106" s="107">
        <v>2</v>
      </c>
      <c r="C106" s="92"/>
      <c r="D106" s="92">
        <v>1</v>
      </c>
      <c r="E106" s="92">
        <v>2</v>
      </c>
      <c r="F106" s="92">
        <v>2</v>
      </c>
      <c r="G106" s="6" t="s">
        <v>147</v>
      </c>
    </row>
    <row r="107" spans="1:7" s="2" customFormat="1" ht="31.5" x14ac:dyDescent="0.25">
      <c r="A107" s="108" t="s">
        <v>148</v>
      </c>
      <c r="B107" s="107">
        <v>2</v>
      </c>
      <c r="C107" s="92"/>
      <c r="D107" s="92">
        <v>1</v>
      </c>
      <c r="E107" s="92">
        <v>1</v>
      </c>
      <c r="F107" s="92"/>
      <c r="G107" s="6" t="s">
        <v>149</v>
      </c>
    </row>
    <row r="108" spans="1:7" s="2" customFormat="1" ht="31.5" x14ac:dyDescent="0.25">
      <c r="A108" s="108" t="s">
        <v>150</v>
      </c>
      <c r="B108" s="107"/>
      <c r="C108" s="92"/>
      <c r="D108" s="92"/>
      <c r="E108" s="92"/>
      <c r="F108" s="92"/>
      <c r="G108" s="6" t="s">
        <v>87</v>
      </c>
    </row>
    <row r="109" spans="1:7" s="2" customFormat="1" x14ac:dyDescent="0.25">
      <c r="A109" s="113" t="s">
        <v>1619</v>
      </c>
      <c r="B109" s="107"/>
      <c r="C109" s="92"/>
      <c r="D109" s="92"/>
      <c r="E109" s="92"/>
      <c r="F109" s="92"/>
      <c r="G109" s="6" t="s">
        <v>87</v>
      </c>
    </row>
    <row r="110" spans="1:7" s="2" customFormat="1" x14ac:dyDescent="0.25">
      <c r="A110" s="110" t="s">
        <v>1620</v>
      </c>
      <c r="B110" s="107">
        <v>2</v>
      </c>
      <c r="C110" s="92"/>
      <c r="D110" s="92">
        <v>1</v>
      </c>
      <c r="E110" s="92">
        <v>1</v>
      </c>
      <c r="F110" s="92"/>
      <c r="G110" s="6"/>
    </row>
    <row r="111" spans="1:7" s="2" customFormat="1" x14ac:dyDescent="0.25">
      <c r="A111" s="110" t="s">
        <v>1621</v>
      </c>
      <c r="B111" s="107">
        <v>2</v>
      </c>
      <c r="C111" s="92"/>
      <c r="D111" s="92">
        <v>1</v>
      </c>
      <c r="E111" s="92">
        <v>1</v>
      </c>
      <c r="F111" s="92"/>
      <c r="G111" s="6"/>
    </row>
    <row r="112" spans="1:7" s="2" customFormat="1" x14ac:dyDescent="0.25">
      <c r="A112" s="110" t="s">
        <v>1622</v>
      </c>
      <c r="B112" s="107">
        <v>2</v>
      </c>
      <c r="C112" s="92"/>
      <c r="D112" s="92">
        <v>1</v>
      </c>
      <c r="E112" s="92">
        <v>1</v>
      </c>
      <c r="F112" s="92"/>
      <c r="G112" s="6"/>
    </row>
    <row r="113" spans="1:7" s="2" customFormat="1" x14ac:dyDescent="0.25">
      <c r="A113" s="110" t="s">
        <v>1623</v>
      </c>
      <c r="B113" s="107">
        <v>2</v>
      </c>
      <c r="C113" s="92"/>
      <c r="D113" s="92">
        <v>1</v>
      </c>
      <c r="E113" s="92">
        <v>1</v>
      </c>
      <c r="F113" s="92"/>
      <c r="G113" s="6"/>
    </row>
    <row r="114" spans="1:7" s="2" customFormat="1" x14ac:dyDescent="0.25">
      <c r="A114" s="110" t="s">
        <v>1624</v>
      </c>
      <c r="B114" s="107">
        <v>2</v>
      </c>
      <c r="C114" s="92"/>
      <c r="D114" s="92">
        <v>1</v>
      </c>
      <c r="E114" s="92">
        <v>1</v>
      </c>
      <c r="F114" s="92"/>
      <c r="G114" s="6"/>
    </row>
    <row r="115" spans="1:7" s="2" customFormat="1" ht="31.5" x14ac:dyDescent="0.25">
      <c r="A115" s="110" t="s">
        <v>1625</v>
      </c>
      <c r="B115" s="107">
        <v>2</v>
      </c>
      <c r="C115" s="92"/>
      <c r="D115" s="92">
        <v>1</v>
      </c>
      <c r="E115" s="92">
        <v>1</v>
      </c>
      <c r="F115" s="92"/>
      <c r="G115" s="6"/>
    </row>
    <row r="116" spans="1:7" s="2" customFormat="1" x14ac:dyDescent="0.25">
      <c r="A116" s="110" t="s">
        <v>1626</v>
      </c>
      <c r="B116" s="107">
        <v>2</v>
      </c>
      <c r="C116" s="92"/>
      <c r="D116" s="92">
        <v>1</v>
      </c>
      <c r="E116" s="92">
        <v>1</v>
      </c>
      <c r="F116" s="92"/>
      <c r="G116" s="6"/>
    </row>
    <row r="117" spans="1:7" s="2" customFormat="1" x14ac:dyDescent="0.25">
      <c r="A117" s="108" t="s">
        <v>151</v>
      </c>
      <c r="B117" s="107">
        <v>2</v>
      </c>
      <c r="C117" s="92"/>
      <c r="D117" s="92">
        <v>2</v>
      </c>
      <c r="E117" s="92">
        <v>2</v>
      </c>
      <c r="F117" s="92">
        <v>2</v>
      </c>
      <c r="G117" s="6" t="s">
        <v>152</v>
      </c>
    </row>
    <row r="118" spans="1:7" s="2" customFormat="1" ht="94.5" x14ac:dyDescent="0.25">
      <c r="A118" s="108" t="s">
        <v>153</v>
      </c>
      <c r="B118" s="107">
        <v>2</v>
      </c>
      <c r="C118" s="92"/>
      <c r="D118" s="92">
        <v>2</v>
      </c>
      <c r="E118" s="92">
        <v>1</v>
      </c>
      <c r="F118" s="92"/>
      <c r="G118" s="6" t="s">
        <v>154</v>
      </c>
    </row>
    <row r="119" spans="1:7" s="2" customFormat="1" ht="31.5" x14ac:dyDescent="0.25">
      <c r="A119" s="108" t="s">
        <v>155</v>
      </c>
      <c r="B119" s="107">
        <v>2</v>
      </c>
      <c r="C119" s="92"/>
      <c r="D119" s="92">
        <v>1</v>
      </c>
      <c r="E119" s="92">
        <v>1</v>
      </c>
      <c r="F119" s="92"/>
      <c r="G119" s="6" t="s">
        <v>156</v>
      </c>
    </row>
    <row r="120" spans="1:7" s="2" customFormat="1" ht="31.5" x14ac:dyDescent="0.25">
      <c r="A120" s="108" t="s">
        <v>157</v>
      </c>
      <c r="B120" s="107"/>
      <c r="C120" s="92"/>
      <c r="D120" s="92">
        <v>2</v>
      </c>
      <c r="E120" s="92">
        <v>1</v>
      </c>
      <c r="F120" s="92"/>
      <c r="G120" s="6" t="s">
        <v>158</v>
      </c>
    </row>
    <row r="121" spans="1:7" s="2" customFormat="1" ht="31.5" x14ac:dyDescent="0.25">
      <c r="A121" s="108" t="s">
        <v>1627</v>
      </c>
      <c r="B121" s="107"/>
      <c r="C121" s="92"/>
      <c r="D121" s="92"/>
      <c r="E121" s="92"/>
      <c r="F121" s="92"/>
      <c r="G121" s="6" t="s">
        <v>87</v>
      </c>
    </row>
    <row r="122" spans="1:7" s="2" customFormat="1" x14ac:dyDescent="0.25">
      <c r="A122" s="110" t="s">
        <v>1628</v>
      </c>
      <c r="B122" s="107">
        <v>3</v>
      </c>
      <c r="C122" s="92"/>
      <c r="D122" s="92">
        <v>2</v>
      </c>
      <c r="E122" s="92">
        <v>1</v>
      </c>
      <c r="F122" s="92"/>
      <c r="G122" s="6"/>
    </row>
    <row r="123" spans="1:7" s="2" customFormat="1" x14ac:dyDescent="0.25">
      <c r="A123" s="110" t="s">
        <v>1629</v>
      </c>
      <c r="B123" s="107">
        <v>3</v>
      </c>
      <c r="C123" s="92"/>
      <c r="D123" s="92">
        <v>2</v>
      </c>
      <c r="E123" s="92">
        <v>1</v>
      </c>
      <c r="F123" s="92"/>
      <c r="G123" s="6"/>
    </row>
    <row r="124" spans="1:7" s="2" customFormat="1" x14ac:dyDescent="0.25">
      <c r="A124" s="110" t="s">
        <v>1630</v>
      </c>
      <c r="B124" s="107">
        <v>3</v>
      </c>
      <c r="C124" s="92"/>
      <c r="D124" s="92">
        <v>2</v>
      </c>
      <c r="E124" s="92">
        <v>1</v>
      </c>
      <c r="F124" s="92"/>
      <c r="G124" s="6"/>
    </row>
    <row r="125" spans="1:7" s="2" customFormat="1" x14ac:dyDescent="0.25">
      <c r="A125" s="110" t="s">
        <v>1631</v>
      </c>
      <c r="B125" s="107">
        <v>3</v>
      </c>
      <c r="C125" s="92"/>
      <c r="D125" s="92">
        <v>2</v>
      </c>
      <c r="E125" s="92">
        <v>1</v>
      </c>
      <c r="F125" s="92"/>
      <c r="G125" s="6"/>
    </row>
    <row r="126" spans="1:7" s="2" customFormat="1" x14ac:dyDescent="0.25">
      <c r="A126" s="110" t="s">
        <v>1632</v>
      </c>
      <c r="B126" s="107">
        <v>3</v>
      </c>
      <c r="C126" s="92"/>
      <c r="D126" s="92">
        <v>2</v>
      </c>
      <c r="E126" s="92">
        <v>1</v>
      </c>
      <c r="F126" s="92"/>
      <c r="G126" s="6"/>
    </row>
    <row r="127" spans="1:7" s="2" customFormat="1" x14ac:dyDescent="0.25">
      <c r="A127" s="110" t="s">
        <v>1633</v>
      </c>
      <c r="B127" s="107">
        <v>3</v>
      </c>
      <c r="C127" s="92"/>
      <c r="D127" s="92">
        <v>2</v>
      </c>
      <c r="E127" s="92">
        <v>1</v>
      </c>
      <c r="F127" s="92"/>
      <c r="G127" s="6"/>
    </row>
    <row r="128" spans="1:7" s="2" customFormat="1" x14ac:dyDescent="0.25">
      <c r="A128" s="110" t="s">
        <v>1634</v>
      </c>
      <c r="B128" s="107">
        <v>3</v>
      </c>
      <c r="C128" s="92"/>
      <c r="D128" s="92">
        <v>2</v>
      </c>
      <c r="E128" s="92">
        <v>1</v>
      </c>
      <c r="F128" s="92"/>
      <c r="G128" s="6"/>
    </row>
    <row r="129" spans="1:7" s="2" customFormat="1" ht="31.5" x14ac:dyDescent="0.25">
      <c r="A129" s="108" t="s">
        <v>1635</v>
      </c>
      <c r="B129" s="107"/>
      <c r="C129" s="92"/>
      <c r="D129" s="92"/>
      <c r="E129" s="92"/>
      <c r="F129" s="92"/>
      <c r="G129" s="6" t="s">
        <v>87</v>
      </c>
    </row>
    <row r="130" spans="1:7" s="2" customFormat="1" x14ac:dyDescent="0.25">
      <c r="A130" s="110" t="s">
        <v>1636</v>
      </c>
      <c r="B130" s="107">
        <v>2</v>
      </c>
      <c r="C130" s="92"/>
      <c r="D130" s="92">
        <v>2</v>
      </c>
      <c r="E130" s="92">
        <v>1</v>
      </c>
      <c r="F130" s="92"/>
      <c r="G130" s="6"/>
    </row>
    <row r="131" spans="1:7" s="2" customFormat="1" x14ac:dyDescent="0.25">
      <c r="A131" s="110" t="s">
        <v>1637</v>
      </c>
      <c r="B131" s="107">
        <v>3</v>
      </c>
      <c r="C131" s="92"/>
      <c r="D131" s="92">
        <v>2</v>
      </c>
      <c r="E131" s="92">
        <v>1</v>
      </c>
      <c r="F131" s="92"/>
      <c r="G131" s="6"/>
    </row>
    <row r="132" spans="1:7" s="2" customFormat="1" x14ac:dyDescent="0.25">
      <c r="A132" s="110" t="s">
        <v>1638</v>
      </c>
      <c r="B132" s="107">
        <v>3</v>
      </c>
      <c r="C132" s="92"/>
      <c r="D132" s="92">
        <v>2</v>
      </c>
      <c r="E132" s="92">
        <v>1</v>
      </c>
      <c r="F132" s="92"/>
      <c r="G132" s="6"/>
    </row>
    <row r="133" spans="1:7" s="2" customFormat="1" x14ac:dyDescent="0.25">
      <c r="A133" s="110" t="s">
        <v>1639</v>
      </c>
      <c r="B133" s="107">
        <v>2</v>
      </c>
      <c r="C133" s="92"/>
      <c r="D133" s="92">
        <v>2</v>
      </c>
      <c r="E133" s="92">
        <v>1</v>
      </c>
      <c r="F133" s="92"/>
      <c r="G133" s="6"/>
    </row>
    <row r="134" spans="1:7" s="2" customFormat="1" x14ac:dyDescent="0.25">
      <c r="A134" s="110" t="s">
        <v>1640</v>
      </c>
      <c r="B134" s="107">
        <v>2</v>
      </c>
      <c r="C134" s="92"/>
      <c r="D134" s="92">
        <v>2</v>
      </c>
      <c r="E134" s="92">
        <v>1</v>
      </c>
      <c r="F134" s="92"/>
      <c r="G134" s="6"/>
    </row>
    <row r="135" spans="1:7" s="2" customFormat="1" x14ac:dyDescent="0.25">
      <c r="A135" s="110" t="s">
        <v>1641</v>
      </c>
      <c r="B135" s="107">
        <v>8</v>
      </c>
      <c r="C135" s="92">
        <v>0</v>
      </c>
      <c r="D135" s="92">
        <v>2</v>
      </c>
      <c r="E135" s="92">
        <v>1</v>
      </c>
      <c r="F135" s="92"/>
      <c r="G135" s="6"/>
    </row>
    <row r="136" spans="1:7" s="2" customFormat="1" x14ac:dyDescent="0.25">
      <c r="A136" s="110" t="s">
        <v>1642</v>
      </c>
      <c r="B136" s="107">
        <v>6</v>
      </c>
      <c r="C136" s="92"/>
      <c r="D136" s="92">
        <v>2</v>
      </c>
      <c r="E136" s="92">
        <v>1</v>
      </c>
      <c r="F136" s="92"/>
      <c r="G136" s="6"/>
    </row>
    <row r="137" spans="1:7" s="2" customFormat="1" x14ac:dyDescent="0.25">
      <c r="A137" s="108" t="s">
        <v>159</v>
      </c>
      <c r="B137" s="107">
        <v>8</v>
      </c>
      <c r="C137" s="92">
        <v>1</v>
      </c>
      <c r="D137" s="92">
        <v>2</v>
      </c>
      <c r="E137" s="92">
        <v>1</v>
      </c>
      <c r="F137" s="92"/>
      <c r="G137" s="6" t="s">
        <v>87</v>
      </c>
    </row>
    <row r="138" spans="1:7" s="2" customFormat="1" ht="18.75" customHeight="1" x14ac:dyDescent="0.25">
      <c r="A138" s="108" t="s">
        <v>160</v>
      </c>
      <c r="B138" s="107">
        <v>8</v>
      </c>
      <c r="C138" s="92">
        <v>1</v>
      </c>
      <c r="D138" s="92">
        <v>1</v>
      </c>
      <c r="E138" s="92">
        <v>1</v>
      </c>
      <c r="F138" s="92"/>
      <c r="G138" s="6" t="s">
        <v>161</v>
      </c>
    </row>
    <row r="139" spans="1:7" s="2" customFormat="1" ht="63" x14ac:dyDescent="0.25">
      <c r="A139" s="108" t="s">
        <v>162</v>
      </c>
      <c r="B139" s="107">
        <v>5</v>
      </c>
      <c r="C139" s="92"/>
      <c r="D139" s="92">
        <v>1</v>
      </c>
      <c r="E139" s="92">
        <v>1</v>
      </c>
      <c r="F139" s="92"/>
      <c r="G139" s="6" t="s">
        <v>87</v>
      </c>
    </row>
    <row r="140" spans="1:7" s="2" customFormat="1" x14ac:dyDescent="0.25">
      <c r="A140" s="108" t="s">
        <v>163</v>
      </c>
      <c r="B140" s="107">
        <v>5</v>
      </c>
      <c r="C140" s="92"/>
      <c r="D140" s="92">
        <v>1</v>
      </c>
      <c r="E140" s="92">
        <v>1</v>
      </c>
      <c r="F140" s="92"/>
      <c r="G140" s="6" t="s">
        <v>164</v>
      </c>
    </row>
    <row r="141" spans="1:7" s="2" customFormat="1" x14ac:dyDescent="0.25">
      <c r="A141" s="108" t="s">
        <v>165</v>
      </c>
      <c r="B141" s="107">
        <v>5</v>
      </c>
      <c r="C141" s="92"/>
      <c r="D141" s="92">
        <v>1</v>
      </c>
      <c r="E141" s="92">
        <v>1</v>
      </c>
      <c r="F141" s="92"/>
      <c r="G141" s="6" t="s">
        <v>166</v>
      </c>
    </row>
    <row r="142" spans="1:7" s="2" customFormat="1" x14ac:dyDescent="0.25">
      <c r="A142" s="108" t="s">
        <v>167</v>
      </c>
      <c r="B142" s="107">
        <v>5</v>
      </c>
      <c r="C142" s="92"/>
      <c r="D142" s="92">
        <v>1</v>
      </c>
      <c r="E142" s="92">
        <v>1</v>
      </c>
      <c r="F142" s="92"/>
      <c r="G142" s="6" t="s">
        <v>168</v>
      </c>
    </row>
    <row r="143" spans="1:7" s="2" customFormat="1" x14ac:dyDescent="0.25">
      <c r="A143" s="108" t="s">
        <v>169</v>
      </c>
      <c r="B143" s="107">
        <v>5</v>
      </c>
      <c r="C143" s="92"/>
      <c r="D143" s="92">
        <v>1</v>
      </c>
      <c r="E143" s="92">
        <v>1</v>
      </c>
      <c r="F143" s="92"/>
      <c r="G143" s="6" t="s">
        <v>87</v>
      </c>
    </row>
    <row r="144" spans="1:7" s="2" customFormat="1" x14ac:dyDescent="0.25">
      <c r="A144" s="108" t="s">
        <v>170</v>
      </c>
      <c r="B144" s="107">
        <v>5</v>
      </c>
      <c r="C144" s="92"/>
      <c r="D144" s="92">
        <v>2</v>
      </c>
      <c r="E144" s="92">
        <v>1</v>
      </c>
      <c r="F144" s="92"/>
      <c r="G144" s="6" t="s">
        <v>87</v>
      </c>
    </row>
    <row r="145" spans="1:7" s="2" customFormat="1" x14ac:dyDescent="0.25">
      <c r="A145" s="108" t="s">
        <v>1643</v>
      </c>
      <c r="B145" s="107"/>
      <c r="C145" s="92"/>
      <c r="D145" s="92"/>
      <c r="E145" s="92"/>
      <c r="F145" s="92"/>
      <c r="G145" s="6" t="s">
        <v>87</v>
      </c>
    </row>
    <row r="146" spans="1:7" s="2" customFormat="1" ht="20.25" customHeight="1" x14ac:dyDescent="0.25">
      <c r="A146" s="110" t="s">
        <v>1644</v>
      </c>
      <c r="B146" s="107">
        <v>5</v>
      </c>
      <c r="C146" s="92"/>
      <c r="D146" s="92">
        <v>1</v>
      </c>
      <c r="E146" s="92">
        <v>1</v>
      </c>
      <c r="F146" s="92"/>
      <c r="G146" s="6"/>
    </row>
    <row r="147" spans="1:7" s="2" customFormat="1" ht="31.5" x14ac:dyDescent="0.25">
      <c r="A147" s="110" t="s">
        <v>1645</v>
      </c>
      <c r="B147" s="107">
        <v>4</v>
      </c>
      <c r="C147" s="92"/>
      <c r="D147" s="92">
        <v>1</v>
      </c>
      <c r="E147" s="92">
        <v>1</v>
      </c>
      <c r="F147" s="92"/>
      <c r="G147" s="6"/>
    </row>
    <row r="148" spans="1:7" s="2" customFormat="1" x14ac:dyDescent="0.25">
      <c r="A148" s="110" t="s">
        <v>1646</v>
      </c>
      <c r="B148" s="107">
        <v>4</v>
      </c>
      <c r="C148" s="92"/>
      <c r="D148" s="92">
        <v>1</v>
      </c>
      <c r="E148" s="92">
        <v>1</v>
      </c>
      <c r="F148" s="92"/>
      <c r="G148" s="6"/>
    </row>
    <row r="149" spans="1:7" s="2" customFormat="1" ht="22.5" customHeight="1" x14ac:dyDescent="0.25">
      <c r="A149" s="108" t="s">
        <v>171</v>
      </c>
      <c r="B149" s="107">
        <v>4</v>
      </c>
      <c r="C149" s="92"/>
      <c r="D149" s="92">
        <v>2</v>
      </c>
      <c r="E149" s="92">
        <v>1</v>
      </c>
      <c r="F149" s="92"/>
      <c r="G149" s="6" t="s">
        <v>172</v>
      </c>
    </row>
    <row r="150" spans="1:7" s="2" customFormat="1" ht="31.5" x14ac:dyDescent="0.25">
      <c r="A150" s="108" t="s">
        <v>173</v>
      </c>
      <c r="B150" s="107">
        <v>6</v>
      </c>
      <c r="C150" s="92"/>
      <c r="D150" s="92">
        <v>1</v>
      </c>
      <c r="E150" s="92">
        <v>1</v>
      </c>
      <c r="F150" s="92"/>
      <c r="G150" s="6" t="s">
        <v>87</v>
      </c>
    </row>
    <row r="151" spans="1:7" s="2" customFormat="1" ht="78.75" x14ac:dyDescent="0.25">
      <c r="A151" s="108" t="s">
        <v>174</v>
      </c>
      <c r="B151" s="107">
        <v>6</v>
      </c>
      <c r="C151" s="92"/>
      <c r="D151" s="92">
        <v>1</v>
      </c>
      <c r="E151" s="92">
        <v>1</v>
      </c>
      <c r="F151" s="92"/>
      <c r="G151" s="6" t="s">
        <v>175</v>
      </c>
    </row>
    <row r="152" spans="1:7" s="2" customFormat="1" ht="31.5" x14ac:dyDescent="0.25">
      <c r="A152" s="108" t="s">
        <v>2651</v>
      </c>
      <c r="B152" s="107">
        <v>6</v>
      </c>
      <c r="C152" s="92"/>
      <c r="D152" s="92">
        <v>1</v>
      </c>
      <c r="E152" s="92">
        <v>1</v>
      </c>
      <c r="F152" s="92"/>
      <c r="G152" s="6" t="s">
        <v>176</v>
      </c>
    </row>
    <row r="153" spans="1:7" s="2" customFormat="1" ht="47.25" x14ac:dyDescent="0.25">
      <c r="A153" s="108" t="s">
        <v>177</v>
      </c>
      <c r="B153" s="107">
        <v>6</v>
      </c>
      <c r="C153" s="92"/>
      <c r="D153" s="92">
        <v>1</v>
      </c>
      <c r="E153" s="92">
        <v>1</v>
      </c>
      <c r="F153" s="92"/>
      <c r="G153" s="6" t="s">
        <v>178</v>
      </c>
    </row>
    <row r="154" spans="1:7" s="2" customFormat="1" x14ac:dyDescent="0.25">
      <c r="A154" s="108" t="s">
        <v>179</v>
      </c>
      <c r="B154" s="107">
        <v>6</v>
      </c>
      <c r="C154" s="92"/>
      <c r="D154" s="92">
        <v>2</v>
      </c>
      <c r="E154" s="92">
        <v>1</v>
      </c>
      <c r="F154" s="92"/>
      <c r="G154" s="6" t="s">
        <v>87</v>
      </c>
    </row>
    <row r="155" spans="1:7" s="2" customFormat="1" x14ac:dyDescent="0.25">
      <c r="A155" s="108" t="s">
        <v>180</v>
      </c>
      <c r="B155" s="107">
        <v>6</v>
      </c>
      <c r="C155" s="92"/>
      <c r="D155" s="92">
        <v>2</v>
      </c>
      <c r="E155" s="92">
        <v>1</v>
      </c>
      <c r="F155" s="92"/>
      <c r="G155" s="6" t="s">
        <v>87</v>
      </c>
    </row>
    <row r="156" spans="1:7" s="2" customFormat="1" x14ac:dyDescent="0.25">
      <c r="A156" s="108" t="s">
        <v>181</v>
      </c>
      <c r="B156" s="107">
        <v>6</v>
      </c>
      <c r="C156" s="92"/>
      <c r="D156" s="92">
        <v>1</v>
      </c>
      <c r="E156" s="92">
        <v>1</v>
      </c>
      <c r="F156" s="92"/>
      <c r="G156" s="6" t="s">
        <v>182</v>
      </c>
    </row>
    <row r="157" spans="1:7" s="2" customFormat="1" ht="47.25" x14ac:dyDescent="0.25">
      <c r="A157" s="108" t="s">
        <v>183</v>
      </c>
      <c r="B157" s="107">
        <v>6</v>
      </c>
      <c r="C157" s="92"/>
      <c r="D157" s="92">
        <v>1</v>
      </c>
      <c r="E157" s="92">
        <v>1</v>
      </c>
      <c r="F157" s="92"/>
      <c r="G157" s="6" t="s">
        <v>184</v>
      </c>
    </row>
    <row r="158" spans="1:7" s="2" customFormat="1" ht="31.5" x14ac:dyDescent="0.25">
      <c r="A158" s="108" t="s">
        <v>187</v>
      </c>
      <c r="B158" s="107">
        <v>6</v>
      </c>
      <c r="C158" s="92"/>
      <c r="D158" s="92">
        <v>1</v>
      </c>
      <c r="E158" s="92">
        <v>1</v>
      </c>
      <c r="F158" s="92"/>
      <c r="G158" s="6" t="s">
        <v>185</v>
      </c>
    </row>
    <row r="159" spans="1:7" s="18" customFormat="1" ht="31.5" x14ac:dyDescent="0.25">
      <c r="A159" s="108" t="s">
        <v>186</v>
      </c>
      <c r="B159" s="90"/>
      <c r="C159" s="74"/>
      <c r="D159" s="74"/>
      <c r="E159" s="74"/>
      <c r="F159" s="74"/>
      <c r="G159" s="17" t="s">
        <v>188</v>
      </c>
    </row>
    <row r="160" spans="1:7" s="2" customFormat="1" ht="31.5" x14ac:dyDescent="0.25">
      <c r="A160" s="108" t="s">
        <v>189</v>
      </c>
      <c r="B160" s="90">
        <v>6</v>
      </c>
      <c r="C160" s="92"/>
      <c r="D160" s="92">
        <v>2</v>
      </c>
      <c r="E160" s="92">
        <v>1</v>
      </c>
      <c r="F160" s="92"/>
      <c r="G160" s="6" t="s">
        <v>190</v>
      </c>
    </row>
    <row r="161" spans="1:7" s="2" customFormat="1" ht="31.5" x14ac:dyDescent="0.25">
      <c r="A161" s="108" t="s">
        <v>191</v>
      </c>
      <c r="B161" s="90">
        <v>3</v>
      </c>
      <c r="C161" s="92"/>
      <c r="D161" s="92">
        <v>1</v>
      </c>
      <c r="E161" s="92">
        <v>2</v>
      </c>
      <c r="F161" s="92">
        <v>2</v>
      </c>
      <c r="G161" s="6" t="s">
        <v>192</v>
      </c>
    </row>
    <row r="162" spans="1:7" s="2" customFormat="1" x14ac:dyDescent="0.25">
      <c r="A162" s="108" t="s">
        <v>193</v>
      </c>
      <c r="B162" s="90">
        <v>3</v>
      </c>
      <c r="C162" s="92"/>
      <c r="D162" s="92">
        <v>1</v>
      </c>
      <c r="E162" s="92">
        <v>1</v>
      </c>
      <c r="F162" s="92"/>
      <c r="G162" s="6" t="s">
        <v>194</v>
      </c>
    </row>
    <row r="163" spans="1:7" s="2" customFormat="1" x14ac:dyDescent="0.25">
      <c r="A163" s="108" t="s">
        <v>195</v>
      </c>
      <c r="B163" s="90">
        <v>3</v>
      </c>
      <c r="C163" s="92"/>
      <c r="D163" s="92">
        <v>1</v>
      </c>
      <c r="E163" s="92">
        <v>1</v>
      </c>
      <c r="F163" s="92"/>
      <c r="G163" s="6" t="s">
        <v>196</v>
      </c>
    </row>
    <row r="164" spans="1:7" s="2" customFormat="1" ht="31.5" x14ac:dyDescent="0.25">
      <c r="A164" s="108" t="s">
        <v>197</v>
      </c>
      <c r="B164" s="90">
        <v>3</v>
      </c>
      <c r="C164" s="92"/>
      <c r="D164" s="92">
        <v>1</v>
      </c>
      <c r="E164" s="92">
        <v>1</v>
      </c>
      <c r="F164" s="92"/>
      <c r="G164" s="6" t="s">
        <v>198</v>
      </c>
    </row>
    <row r="165" spans="1:7" s="2" customFormat="1" ht="78.75" x14ac:dyDescent="0.25">
      <c r="A165" s="108" t="s">
        <v>199</v>
      </c>
      <c r="B165" s="90">
        <v>3</v>
      </c>
      <c r="C165" s="92"/>
      <c r="D165" s="92">
        <v>1</v>
      </c>
      <c r="E165" s="92">
        <v>1</v>
      </c>
      <c r="F165" s="92"/>
      <c r="G165" s="6" t="s">
        <v>200</v>
      </c>
    </row>
    <row r="166" spans="1:7" s="2" customFormat="1" ht="31.5" x14ac:dyDescent="0.25">
      <c r="A166" s="108" t="s">
        <v>201</v>
      </c>
      <c r="B166" s="90">
        <v>3</v>
      </c>
      <c r="C166" s="92"/>
      <c r="D166" s="92">
        <v>1</v>
      </c>
      <c r="E166" s="92">
        <v>1</v>
      </c>
      <c r="F166" s="92"/>
      <c r="G166" s="6" t="s">
        <v>202</v>
      </c>
    </row>
    <row r="167" spans="1:7" s="2" customFormat="1" ht="31.5" x14ac:dyDescent="0.25">
      <c r="A167" s="108" t="s">
        <v>203</v>
      </c>
      <c r="B167" s="90">
        <v>3</v>
      </c>
      <c r="C167" s="92"/>
      <c r="D167" s="92">
        <v>1</v>
      </c>
      <c r="E167" s="92">
        <v>1</v>
      </c>
      <c r="F167" s="92"/>
      <c r="G167" s="6" t="s">
        <v>202</v>
      </c>
    </row>
    <row r="168" spans="1:7" s="2" customFormat="1" ht="31.5" x14ac:dyDescent="0.25">
      <c r="A168" s="108" t="s">
        <v>2753</v>
      </c>
      <c r="B168" s="107"/>
      <c r="C168" s="92"/>
      <c r="D168" s="92"/>
      <c r="E168" s="92"/>
      <c r="F168" s="92"/>
      <c r="G168" s="6" t="s">
        <v>87</v>
      </c>
    </row>
    <row r="169" spans="1:7" s="2" customFormat="1" x14ac:dyDescent="0.25">
      <c r="A169" s="110" t="s">
        <v>1647</v>
      </c>
      <c r="B169" s="107">
        <v>3</v>
      </c>
      <c r="C169" s="92"/>
      <c r="D169" s="92"/>
      <c r="E169" s="92"/>
      <c r="F169" s="92"/>
      <c r="G169" s="6" t="s">
        <v>87</v>
      </c>
    </row>
    <row r="170" spans="1:7" s="2" customFormat="1" x14ac:dyDescent="0.25">
      <c r="A170" s="110" t="s">
        <v>1648</v>
      </c>
      <c r="B170" s="107">
        <v>3</v>
      </c>
      <c r="C170" s="92"/>
      <c r="D170" s="92">
        <v>2</v>
      </c>
      <c r="E170" s="92">
        <v>1</v>
      </c>
      <c r="F170" s="92"/>
      <c r="G170" s="6"/>
    </row>
    <row r="171" spans="1:7" s="2" customFormat="1" x14ac:dyDescent="0.25">
      <c r="A171" s="110" t="s">
        <v>1649</v>
      </c>
      <c r="B171" s="107">
        <v>8</v>
      </c>
      <c r="C171" s="92">
        <v>0</v>
      </c>
      <c r="D171" s="92">
        <v>2</v>
      </c>
      <c r="E171" s="92">
        <v>1</v>
      </c>
      <c r="F171" s="92"/>
      <c r="G171" s="6"/>
    </row>
    <row r="172" spans="1:7" s="2" customFormat="1" x14ac:dyDescent="0.25">
      <c r="A172" s="110" t="s">
        <v>1650</v>
      </c>
      <c r="B172" s="107">
        <v>8</v>
      </c>
      <c r="C172" s="92">
        <v>0</v>
      </c>
      <c r="D172" s="92">
        <v>2</v>
      </c>
      <c r="E172" s="92">
        <v>1</v>
      </c>
      <c r="F172" s="92"/>
      <c r="G172" s="6"/>
    </row>
    <row r="173" spans="1:7" s="2" customFormat="1" x14ac:dyDescent="0.25">
      <c r="A173" s="110" t="s">
        <v>1651</v>
      </c>
      <c r="B173" s="107">
        <v>8</v>
      </c>
      <c r="C173" s="92">
        <v>1</v>
      </c>
      <c r="D173" s="92">
        <v>2</v>
      </c>
      <c r="E173" s="92">
        <v>1</v>
      </c>
      <c r="F173" s="92"/>
      <c r="G173" s="6"/>
    </row>
    <row r="174" spans="1:7" s="2" customFormat="1" x14ac:dyDescent="0.25">
      <c r="A174" s="110" t="s">
        <v>1652</v>
      </c>
      <c r="B174" s="107">
        <v>8</v>
      </c>
      <c r="C174" s="92">
        <v>1</v>
      </c>
      <c r="D174" s="92">
        <v>2</v>
      </c>
      <c r="E174" s="92">
        <v>1</v>
      </c>
      <c r="F174" s="92"/>
      <c r="G174" s="6"/>
    </row>
    <row r="175" spans="1:7" s="2" customFormat="1" x14ac:dyDescent="0.25">
      <c r="A175" s="110" t="s">
        <v>1653</v>
      </c>
      <c r="B175" s="107">
        <v>8</v>
      </c>
      <c r="C175" s="92">
        <v>1</v>
      </c>
      <c r="D175" s="92">
        <v>2</v>
      </c>
      <c r="E175" s="92">
        <v>1</v>
      </c>
      <c r="F175" s="92"/>
      <c r="G175" s="6"/>
    </row>
    <row r="176" spans="1:7" s="2" customFormat="1" ht="47.25" x14ac:dyDescent="0.25">
      <c r="A176" s="108" t="s">
        <v>204</v>
      </c>
      <c r="B176" s="107">
        <v>6</v>
      </c>
      <c r="C176" s="92"/>
      <c r="D176" s="92">
        <v>2</v>
      </c>
      <c r="E176" s="92">
        <v>1</v>
      </c>
      <c r="F176" s="92"/>
      <c r="G176" s="6"/>
    </row>
    <row r="177" spans="1:7" s="2" customFormat="1" ht="31.5" x14ac:dyDescent="0.25">
      <c r="A177" s="108" t="s">
        <v>205</v>
      </c>
      <c r="B177" s="107"/>
      <c r="C177" s="92"/>
      <c r="D177" s="92"/>
      <c r="E177" s="92"/>
      <c r="F177" s="92"/>
      <c r="G177" s="6" t="s">
        <v>206</v>
      </c>
    </row>
    <row r="178" spans="1:7" s="2" customFormat="1" ht="31.5" x14ac:dyDescent="0.25">
      <c r="A178" s="108" t="s">
        <v>207</v>
      </c>
      <c r="B178" s="107">
        <v>6</v>
      </c>
      <c r="C178" s="92"/>
      <c r="D178" s="92">
        <v>2</v>
      </c>
      <c r="E178" s="92">
        <v>1</v>
      </c>
      <c r="F178" s="92"/>
      <c r="G178" s="6" t="s">
        <v>87</v>
      </c>
    </row>
    <row r="179" spans="1:7" s="2" customFormat="1" ht="63" x14ac:dyDescent="0.25">
      <c r="A179" s="108" t="s">
        <v>208</v>
      </c>
      <c r="B179" s="107">
        <v>6</v>
      </c>
      <c r="C179" s="92"/>
      <c r="D179" s="92">
        <v>2</v>
      </c>
      <c r="E179" s="92">
        <v>2</v>
      </c>
      <c r="F179" s="92">
        <v>1</v>
      </c>
      <c r="G179" s="6" t="s">
        <v>209</v>
      </c>
    </row>
    <row r="180" spans="1:7" s="2" customFormat="1" ht="63" x14ac:dyDescent="0.25">
      <c r="A180" s="108" t="s">
        <v>1654</v>
      </c>
      <c r="B180" s="107"/>
      <c r="C180" s="92"/>
      <c r="D180" s="92"/>
      <c r="E180" s="92"/>
      <c r="F180" s="92"/>
      <c r="G180" s="6" t="s">
        <v>210</v>
      </c>
    </row>
    <row r="181" spans="1:7" s="2" customFormat="1" x14ac:dyDescent="0.25">
      <c r="A181" s="110" t="s">
        <v>1655</v>
      </c>
      <c r="B181" s="107">
        <v>6</v>
      </c>
      <c r="C181" s="92"/>
      <c r="D181" s="92">
        <v>2</v>
      </c>
      <c r="E181" s="92">
        <v>1</v>
      </c>
      <c r="F181" s="92"/>
      <c r="G181" s="6"/>
    </row>
    <row r="182" spans="1:7" s="2" customFormat="1" x14ac:dyDescent="0.25">
      <c r="A182" s="110" t="s">
        <v>1656</v>
      </c>
      <c r="B182" s="107">
        <v>8</v>
      </c>
      <c r="C182" s="92">
        <v>0</v>
      </c>
      <c r="D182" s="92">
        <v>2</v>
      </c>
      <c r="E182" s="92">
        <v>1</v>
      </c>
      <c r="F182" s="92"/>
      <c r="G182" s="6"/>
    </row>
    <row r="183" spans="1:7" s="2" customFormat="1" x14ac:dyDescent="0.25">
      <c r="A183" s="110" t="s">
        <v>1657</v>
      </c>
      <c r="B183" s="107">
        <v>8</v>
      </c>
      <c r="C183" s="92">
        <v>0</v>
      </c>
      <c r="D183" s="92">
        <v>2</v>
      </c>
      <c r="E183" s="92">
        <v>1</v>
      </c>
      <c r="F183" s="92"/>
      <c r="G183" s="6"/>
    </row>
    <row r="184" spans="1:7" s="2" customFormat="1" x14ac:dyDescent="0.25">
      <c r="A184" s="110" t="s">
        <v>1658</v>
      </c>
      <c r="B184" s="107">
        <v>8</v>
      </c>
      <c r="C184" s="92">
        <v>0</v>
      </c>
      <c r="D184" s="92">
        <v>2</v>
      </c>
      <c r="E184" s="92">
        <v>1</v>
      </c>
      <c r="F184" s="92"/>
      <c r="G184" s="6"/>
    </row>
    <row r="185" spans="1:7" s="2" customFormat="1" x14ac:dyDescent="0.25">
      <c r="A185" s="110" t="s">
        <v>1659</v>
      </c>
      <c r="B185" s="107">
        <v>3</v>
      </c>
      <c r="C185" s="92"/>
      <c r="D185" s="92">
        <v>2</v>
      </c>
      <c r="E185" s="92">
        <v>1</v>
      </c>
      <c r="F185" s="92"/>
      <c r="G185" s="6"/>
    </row>
    <row r="186" spans="1:7" s="2" customFormat="1" x14ac:dyDescent="0.25">
      <c r="A186" s="110" t="s">
        <v>1660</v>
      </c>
      <c r="B186" s="107">
        <v>2</v>
      </c>
      <c r="C186" s="92"/>
      <c r="D186" s="92">
        <v>2</v>
      </c>
      <c r="E186" s="92">
        <v>1</v>
      </c>
      <c r="F186" s="92"/>
      <c r="G186" s="6"/>
    </row>
    <row r="187" spans="1:7" s="2" customFormat="1" x14ac:dyDescent="0.25">
      <c r="A187" s="110" t="s">
        <v>1661</v>
      </c>
      <c r="B187" s="107">
        <v>4</v>
      </c>
      <c r="C187" s="92"/>
      <c r="D187" s="92">
        <v>2</v>
      </c>
      <c r="E187" s="92">
        <v>1</v>
      </c>
      <c r="F187" s="92"/>
      <c r="G187" s="6"/>
    </row>
    <row r="188" spans="1:7" s="2" customFormat="1" x14ac:dyDescent="0.25">
      <c r="A188" s="110" t="s">
        <v>1662</v>
      </c>
      <c r="B188" s="107">
        <v>1</v>
      </c>
      <c r="C188" s="92"/>
      <c r="D188" s="92">
        <v>2</v>
      </c>
      <c r="E188" s="92">
        <v>1</v>
      </c>
      <c r="F188" s="92"/>
      <c r="G188" s="6"/>
    </row>
    <row r="189" spans="1:7" s="2" customFormat="1" x14ac:dyDescent="0.25">
      <c r="A189" s="110" t="s">
        <v>1663</v>
      </c>
      <c r="B189" s="107">
        <v>8</v>
      </c>
      <c r="C189" s="92">
        <v>1</v>
      </c>
      <c r="D189" s="92">
        <v>2</v>
      </c>
      <c r="E189" s="92">
        <v>1</v>
      </c>
      <c r="F189" s="92"/>
      <c r="G189" s="6"/>
    </row>
    <row r="190" spans="1:7" s="2" customFormat="1" x14ac:dyDescent="0.25">
      <c r="A190" s="110" t="s">
        <v>1664</v>
      </c>
      <c r="B190" s="107">
        <v>4</v>
      </c>
      <c r="C190" s="92"/>
      <c r="D190" s="92">
        <v>2</v>
      </c>
      <c r="E190" s="92">
        <v>1</v>
      </c>
      <c r="F190" s="92"/>
      <c r="G190" s="6"/>
    </row>
    <row r="191" spans="1:7" s="2" customFormat="1" x14ac:dyDescent="0.25">
      <c r="A191" s="110" t="s">
        <v>1665</v>
      </c>
      <c r="B191" s="107">
        <v>3</v>
      </c>
      <c r="C191" s="92"/>
      <c r="D191" s="92">
        <v>2</v>
      </c>
      <c r="E191" s="92">
        <v>1</v>
      </c>
      <c r="F191" s="92"/>
      <c r="G191" s="6"/>
    </row>
    <row r="192" spans="1:7" s="2" customFormat="1" x14ac:dyDescent="0.25">
      <c r="A192" s="110" t="s">
        <v>1666</v>
      </c>
      <c r="B192" s="107">
        <v>3</v>
      </c>
      <c r="C192" s="92"/>
      <c r="D192" s="92">
        <v>2</v>
      </c>
      <c r="E192" s="92">
        <v>1</v>
      </c>
      <c r="F192" s="92"/>
      <c r="G192" s="6"/>
    </row>
    <row r="193" spans="1:7" s="2" customFormat="1" x14ac:dyDescent="0.25">
      <c r="A193" s="110" t="s">
        <v>1667</v>
      </c>
      <c r="B193" s="107">
        <v>7</v>
      </c>
      <c r="C193" s="92"/>
      <c r="D193" s="92">
        <v>2</v>
      </c>
      <c r="E193" s="92">
        <v>1</v>
      </c>
      <c r="F193" s="92"/>
      <c r="G193" s="6"/>
    </row>
    <row r="194" spans="1:7" s="2" customFormat="1" ht="31.5" x14ac:dyDescent="0.25">
      <c r="A194" s="108" t="s">
        <v>1726</v>
      </c>
      <c r="B194" s="107">
        <v>5</v>
      </c>
      <c r="C194" s="92"/>
      <c r="D194" s="92">
        <v>2</v>
      </c>
      <c r="E194" s="92">
        <v>1</v>
      </c>
      <c r="F194" s="92"/>
      <c r="G194" s="13" t="s">
        <v>211</v>
      </c>
    </row>
    <row r="195" spans="1:7" s="87" customFormat="1" x14ac:dyDescent="0.25">
      <c r="A195" s="118"/>
      <c r="B195" s="93"/>
      <c r="C195" s="93"/>
      <c r="D195" s="93"/>
      <c r="E195" s="93"/>
      <c r="F195" s="93"/>
    </row>
    <row r="196" spans="1:7" s="2" customFormat="1" x14ac:dyDescent="0.25">
      <c r="A196" s="114" t="s">
        <v>2646</v>
      </c>
      <c r="B196" s="94">
        <f>COUNTIF(B2:B194,"1")</f>
        <v>9</v>
      </c>
      <c r="C196" s="92">
        <f>COUNT(C2:C194)</f>
        <v>49</v>
      </c>
      <c r="D196" s="92">
        <f>COUNT(D2:D194)</f>
        <v>171</v>
      </c>
      <c r="E196" s="92">
        <f>COUNT(E2:E194)</f>
        <v>171</v>
      </c>
      <c r="F196" s="92">
        <f>COUNT(F2:F194)</f>
        <v>52</v>
      </c>
    </row>
    <row r="197" spans="1:7" x14ac:dyDescent="0.25">
      <c r="A197" s="114" t="s">
        <v>212</v>
      </c>
      <c r="B197" s="94">
        <f>COUNTIF(B2:B194,"2")</f>
        <v>22</v>
      </c>
      <c r="C197" s="76" t="s">
        <v>2340</v>
      </c>
      <c r="D197" s="78" t="s">
        <v>1694</v>
      </c>
      <c r="E197" s="78" t="s">
        <v>2342</v>
      </c>
      <c r="F197" s="78" t="s">
        <v>2344</v>
      </c>
    </row>
    <row r="198" spans="1:7" x14ac:dyDescent="0.25">
      <c r="A198" s="114" t="s">
        <v>355</v>
      </c>
      <c r="B198" s="94">
        <f>COUNTIF(B2:B194,"3")</f>
        <v>41</v>
      </c>
      <c r="C198" s="94">
        <f>COUNTIF(C2:C194,"1")</f>
        <v>29</v>
      </c>
      <c r="D198" s="94">
        <f>COUNTIF(D2:D194,"1")</f>
        <v>70</v>
      </c>
      <c r="E198" s="94">
        <f>COUNTIF(E2:E194,"1")</f>
        <v>119</v>
      </c>
      <c r="F198" s="94">
        <f>COUNTIF(F2:F194,"1")</f>
        <v>29</v>
      </c>
    </row>
    <row r="199" spans="1:7" x14ac:dyDescent="0.25">
      <c r="A199" s="114" t="s">
        <v>515</v>
      </c>
      <c r="B199" s="94">
        <f>COUNTIF(B2:B194,"4")</f>
        <v>8</v>
      </c>
      <c r="C199" s="76" t="s">
        <v>2339</v>
      </c>
      <c r="D199" s="78" t="s">
        <v>1695</v>
      </c>
      <c r="E199" s="78" t="s">
        <v>440</v>
      </c>
      <c r="F199" s="78" t="s">
        <v>2345</v>
      </c>
    </row>
    <row r="200" spans="1:7" x14ac:dyDescent="0.25">
      <c r="A200" s="114" t="s">
        <v>532</v>
      </c>
      <c r="B200" s="94">
        <f>COUNTIF(B2:B194,"5")</f>
        <v>17</v>
      </c>
      <c r="C200" s="94">
        <f>COUNTIF(C2:C194,"2")</f>
        <v>6</v>
      </c>
      <c r="D200" s="94">
        <f>COUNTIF(D2:D194,"2")</f>
        <v>101</v>
      </c>
      <c r="E200" s="94">
        <f>COUNTIF(E2:E194,"2")</f>
        <v>50</v>
      </c>
      <c r="F200" s="94">
        <f>COUNTIF(F2:F194,"2")</f>
        <v>23</v>
      </c>
    </row>
    <row r="201" spans="1:7" x14ac:dyDescent="0.25">
      <c r="A201" s="114" t="s">
        <v>2647</v>
      </c>
      <c r="B201" s="94">
        <f>COUNTIF(B2:B194,"6")</f>
        <v>23</v>
      </c>
      <c r="C201" s="76" t="s">
        <v>2341</v>
      </c>
      <c r="E201" s="78" t="s">
        <v>2343</v>
      </c>
      <c r="F201" s="78" t="s">
        <v>1701</v>
      </c>
    </row>
    <row r="202" spans="1:7" x14ac:dyDescent="0.25">
      <c r="A202" s="114" t="s">
        <v>1718</v>
      </c>
      <c r="B202" s="94">
        <f>COUNTIF(B2:B194,"7")</f>
        <v>2</v>
      </c>
      <c r="C202" s="94">
        <f>COUNTIF(C2:C194,"0")</f>
        <v>14</v>
      </c>
      <c r="E202" s="94">
        <f>COUNTIF(E2:E194,"3")</f>
        <v>2</v>
      </c>
      <c r="F202" s="94">
        <f>COUNTIF(F2:F196,"0")</f>
        <v>0</v>
      </c>
    </row>
    <row r="203" spans="1:7" x14ac:dyDescent="0.25">
      <c r="A203" s="114" t="s">
        <v>710</v>
      </c>
      <c r="B203" s="94">
        <f>COUNTIF(B2:B194,"8")</f>
        <v>49</v>
      </c>
    </row>
    <row r="204" spans="1:7" x14ac:dyDescent="0.25">
      <c r="A204" s="115"/>
      <c r="B204" s="94"/>
    </row>
    <row r="205" spans="1:7" x14ac:dyDescent="0.25">
      <c r="A205" s="114" t="s">
        <v>2327</v>
      </c>
      <c r="B205" s="94">
        <f>SUM(B196:B203)</f>
        <v>171</v>
      </c>
    </row>
    <row r="206" spans="1:7" x14ac:dyDescent="0.25">
      <c r="A206" s="115"/>
      <c r="B206" s="94"/>
    </row>
    <row r="207" spans="1:7" x14ac:dyDescent="0.25">
      <c r="A207" s="115"/>
      <c r="B207" s="94"/>
    </row>
    <row r="209" spans="1:6" x14ac:dyDescent="0.25">
      <c r="A209" s="116" t="s">
        <v>2349</v>
      </c>
      <c r="B209" s="92"/>
      <c r="C209" s="95">
        <f>(C198/(C198+C200))*100</f>
        <v>82.857142857142861</v>
      </c>
      <c r="D209" s="95">
        <f>(D198/(D198+D200))*100</f>
        <v>40.935672514619881</v>
      </c>
      <c r="E209" s="95">
        <f>((E198+(E202*0.5))/E196)*100</f>
        <v>70.175438596491219</v>
      </c>
      <c r="F209" s="95">
        <f>(F198/(F198+F200))*100</f>
        <v>55.769230769230774</v>
      </c>
    </row>
  </sheetData>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3"/>
  <sheetViews>
    <sheetView zoomScaleNormal="100" zoomScalePageLayoutView="150" workbookViewId="0">
      <pane ySplit="1" topLeftCell="A236" activePane="bottomLeft" state="frozen"/>
      <selection activeCell="B3" sqref="B3"/>
      <selection pane="bottomLeft" activeCell="A111" sqref="A111:XFD111"/>
    </sheetView>
  </sheetViews>
  <sheetFormatPr defaultColWidth="11" defaultRowHeight="15.75" x14ac:dyDescent="0.25"/>
  <cols>
    <col min="1" max="1" width="67" customWidth="1"/>
    <col min="2" max="2" width="13.125" style="121" bestFit="1" customWidth="1"/>
    <col min="3" max="3" width="18.625" style="121" bestFit="1" customWidth="1"/>
    <col min="4" max="4" width="22.125" style="121" bestFit="1" customWidth="1"/>
    <col min="5" max="5" width="23.5" style="121" bestFit="1" customWidth="1"/>
    <col min="6" max="6" width="14" style="121" bestFit="1" customWidth="1"/>
    <col min="7" max="7" width="53.625" customWidth="1"/>
  </cols>
  <sheetData>
    <row r="1" spans="1:7" s="44" customFormat="1" ht="19.5" x14ac:dyDescent="0.3">
      <c r="A1" s="46" t="s">
        <v>9</v>
      </c>
      <c r="B1" s="119" t="s">
        <v>1716</v>
      </c>
      <c r="C1" s="119" t="s">
        <v>1725</v>
      </c>
      <c r="D1" s="120" t="s">
        <v>2326</v>
      </c>
      <c r="E1" s="119" t="s">
        <v>1713</v>
      </c>
      <c r="F1" s="119" t="s">
        <v>1715</v>
      </c>
      <c r="G1" s="46" t="s">
        <v>85</v>
      </c>
    </row>
    <row r="2" spans="1:7" s="81" customFormat="1" x14ac:dyDescent="0.25">
      <c r="B2" s="128"/>
      <c r="C2" s="128"/>
      <c r="D2" s="128"/>
      <c r="E2" s="128"/>
      <c r="F2" s="128"/>
    </row>
    <row r="3" spans="1:7" ht="47.25" x14ac:dyDescent="0.25">
      <c r="A3" s="24" t="s">
        <v>2754</v>
      </c>
      <c r="B3" s="121">
        <v>2</v>
      </c>
      <c r="D3" s="121">
        <v>1</v>
      </c>
      <c r="E3" s="121">
        <v>2</v>
      </c>
      <c r="F3" s="121">
        <v>2</v>
      </c>
    </row>
    <row r="4" spans="1:7" ht="47.25" x14ac:dyDescent="0.25">
      <c r="A4" s="24" t="s">
        <v>214</v>
      </c>
      <c r="B4" s="121">
        <v>2</v>
      </c>
      <c r="D4" s="121">
        <v>1</v>
      </c>
      <c r="E4" s="121">
        <v>2</v>
      </c>
      <c r="F4" s="121">
        <v>2</v>
      </c>
    </row>
    <row r="5" spans="1:7" x14ac:dyDescent="0.25">
      <c r="A5" s="126" t="s">
        <v>220</v>
      </c>
    </row>
    <row r="6" spans="1:7" ht="31.5" x14ac:dyDescent="0.25">
      <c r="A6" s="24" t="s">
        <v>215</v>
      </c>
      <c r="B6" s="121">
        <v>1</v>
      </c>
      <c r="D6" s="121">
        <v>2</v>
      </c>
      <c r="E6" s="121">
        <v>2</v>
      </c>
      <c r="F6" s="121">
        <v>2</v>
      </c>
    </row>
    <row r="7" spans="1:7" x14ac:dyDescent="0.25">
      <c r="A7" s="5" t="s">
        <v>216</v>
      </c>
      <c r="B7" s="121">
        <v>1</v>
      </c>
      <c r="D7" s="121">
        <v>2</v>
      </c>
      <c r="E7" s="121">
        <v>2</v>
      </c>
      <c r="F7" s="121">
        <v>2</v>
      </c>
    </row>
    <row r="8" spans="1:7" x14ac:dyDescent="0.25">
      <c r="A8" s="5" t="s">
        <v>217</v>
      </c>
      <c r="B8" s="121">
        <v>1</v>
      </c>
      <c r="D8" s="121">
        <v>2</v>
      </c>
      <c r="E8" s="121">
        <v>2</v>
      </c>
      <c r="F8" s="121">
        <v>2</v>
      </c>
    </row>
    <row r="9" spans="1:7" x14ac:dyDescent="0.25">
      <c r="A9" s="126" t="s">
        <v>222</v>
      </c>
    </row>
    <row r="10" spans="1:7" ht="31.5" x14ac:dyDescent="0.25">
      <c r="A10" s="24" t="s">
        <v>218</v>
      </c>
      <c r="B10" s="121">
        <v>2</v>
      </c>
      <c r="D10" s="121">
        <v>1</v>
      </c>
      <c r="E10" s="121">
        <v>2</v>
      </c>
      <c r="F10" s="121">
        <v>2</v>
      </c>
    </row>
    <row r="11" spans="1:7" x14ac:dyDescent="0.25">
      <c r="A11" s="126" t="s">
        <v>221</v>
      </c>
    </row>
    <row r="12" spans="1:7" ht="31.5" x14ac:dyDescent="0.25">
      <c r="A12" s="24" t="s">
        <v>219</v>
      </c>
      <c r="B12" s="121">
        <v>2</v>
      </c>
      <c r="D12" s="121">
        <v>1</v>
      </c>
      <c r="E12" s="121">
        <v>2</v>
      </c>
      <c r="F12" s="121">
        <v>2</v>
      </c>
    </row>
    <row r="13" spans="1:7" x14ac:dyDescent="0.25">
      <c r="A13" s="24" t="s">
        <v>223</v>
      </c>
      <c r="B13" s="121">
        <v>2</v>
      </c>
      <c r="D13" s="121">
        <v>2</v>
      </c>
      <c r="E13" s="121">
        <v>1</v>
      </c>
    </row>
    <row r="14" spans="1:7" x14ac:dyDescent="0.25">
      <c r="A14" s="126" t="s">
        <v>224</v>
      </c>
    </row>
    <row r="15" spans="1:7" x14ac:dyDescent="0.25">
      <c r="A15" s="24" t="s">
        <v>225</v>
      </c>
      <c r="B15" s="121">
        <v>7</v>
      </c>
      <c r="D15" s="121">
        <v>2</v>
      </c>
      <c r="E15" s="121">
        <v>3</v>
      </c>
      <c r="F15" s="121">
        <v>2</v>
      </c>
    </row>
    <row r="16" spans="1:7" x14ac:dyDescent="0.25">
      <c r="A16" s="24" t="s">
        <v>226</v>
      </c>
      <c r="B16" s="121">
        <v>7</v>
      </c>
      <c r="D16" s="121">
        <v>1</v>
      </c>
      <c r="E16" s="121">
        <v>2</v>
      </c>
      <c r="F16" s="121">
        <v>2</v>
      </c>
      <c r="G16" s="1"/>
    </row>
    <row r="17" spans="1:6" ht="31.5" x14ac:dyDescent="0.25">
      <c r="A17" s="24" t="s">
        <v>227</v>
      </c>
      <c r="B17" s="121">
        <v>7</v>
      </c>
      <c r="D17" s="121">
        <v>1</v>
      </c>
      <c r="E17" s="121">
        <v>2</v>
      </c>
      <c r="F17" s="121">
        <v>1</v>
      </c>
    </row>
    <row r="18" spans="1:6" x14ac:dyDescent="0.25">
      <c r="A18" s="24" t="s">
        <v>228</v>
      </c>
      <c r="B18" s="121">
        <v>7</v>
      </c>
      <c r="D18" s="121">
        <v>1</v>
      </c>
      <c r="E18" s="121">
        <v>2</v>
      </c>
      <c r="F18" s="121">
        <v>1</v>
      </c>
    </row>
    <row r="19" spans="1:6" x14ac:dyDescent="0.25">
      <c r="A19" s="24" t="s">
        <v>229</v>
      </c>
      <c r="B19" s="121">
        <v>7</v>
      </c>
      <c r="D19" s="121">
        <v>1</v>
      </c>
      <c r="E19" s="121">
        <v>2</v>
      </c>
      <c r="F19" s="121">
        <v>1</v>
      </c>
    </row>
    <row r="20" spans="1:6" ht="31.5" x14ac:dyDescent="0.25">
      <c r="A20" s="126" t="s">
        <v>230</v>
      </c>
    </row>
    <row r="21" spans="1:6" ht="31.5" x14ac:dyDescent="0.25">
      <c r="A21" s="24" t="s">
        <v>231</v>
      </c>
      <c r="B21" s="121">
        <v>2</v>
      </c>
      <c r="D21" s="121">
        <v>2</v>
      </c>
      <c r="E21" s="121">
        <v>3</v>
      </c>
      <c r="F21" s="121">
        <v>2</v>
      </c>
    </row>
    <row r="22" spans="1:6" ht="31.5" x14ac:dyDescent="0.25">
      <c r="A22" s="24" t="s">
        <v>232</v>
      </c>
      <c r="B22" s="121">
        <v>2</v>
      </c>
      <c r="D22" s="121">
        <v>2</v>
      </c>
      <c r="E22" s="121">
        <v>2</v>
      </c>
      <c r="F22" s="121">
        <v>1</v>
      </c>
    </row>
    <row r="23" spans="1:6" ht="31.5" x14ac:dyDescent="0.25">
      <c r="A23" s="126" t="s">
        <v>233</v>
      </c>
      <c r="B23" s="121">
        <v>2</v>
      </c>
      <c r="D23" s="121">
        <v>1</v>
      </c>
      <c r="E23" s="121">
        <v>2</v>
      </c>
      <c r="F23" s="121">
        <v>2</v>
      </c>
    </row>
    <row r="24" spans="1:6" x14ac:dyDescent="0.25">
      <c r="A24" s="24" t="s">
        <v>234</v>
      </c>
      <c r="B24" s="121">
        <v>2</v>
      </c>
      <c r="D24" s="121">
        <v>1</v>
      </c>
      <c r="E24" s="121">
        <v>2</v>
      </c>
      <c r="F24" s="121">
        <v>1</v>
      </c>
    </row>
    <row r="25" spans="1:6" x14ac:dyDescent="0.25">
      <c r="A25" s="24" t="s">
        <v>235</v>
      </c>
      <c r="B25" s="121">
        <v>2</v>
      </c>
      <c r="D25" s="121">
        <v>2</v>
      </c>
      <c r="E25" s="121">
        <v>2</v>
      </c>
      <c r="F25" s="121">
        <v>2</v>
      </c>
    </row>
    <row r="26" spans="1:6" ht="31.5" x14ac:dyDescent="0.25">
      <c r="A26" s="24" t="s">
        <v>236</v>
      </c>
      <c r="B26" s="121">
        <v>2</v>
      </c>
      <c r="D26" s="121">
        <v>1</v>
      </c>
      <c r="E26" s="121">
        <v>2</v>
      </c>
      <c r="F26" s="121">
        <v>2</v>
      </c>
    </row>
    <row r="27" spans="1:6" x14ac:dyDescent="0.25">
      <c r="A27" s="24" t="s">
        <v>237</v>
      </c>
      <c r="B27" s="121">
        <v>2</v>
      </c>
      <c r="D27" s="121">
        <v>1</v>
      </c>
      <c r="E27" s="121">
        <v>2</v>
      </c>
      <c r="F27" s="121">
        <v>2</v>
      </c>
    </row>
    <row r="28" spans="1:6" x14ac:dyDescent="0.25">
      <c r="A28" s="24" t="s">
        <v>238</v>
      </c>
      <c r="B28" s="121">
        <v>2</v>
      </c>
      <c r="D28" s="121">
        <v>2</v>
      </c>
      <c r="E28" s="121">
        <v>2</v>
      </c>
      <c r="F28" s="121">
        <v>2</v>
      </c>
    </row>
    <row r="29" spans="1:6" x14ac:dyDescent="0.25">
      <c r="A29" s="24" t="s">
        <v>239</v>
      </c>
      <c r="B29" s="121">
        <v>2</v>
      </c>
      <c r="D29" s="121">
        <v>1</v>
      </c>
      <c r="E29" s="121">
        <v>2</v>
      </c>
      <c r="F29" s="121">
        <v>2</v>
      </c>
    </row>
    <row r="30" spans="1:6" x14ac:dyDescent="0.25">
      <c r="A30" s="24" t="s">
        <v>240</v>
      </c>
      <c r="B30" s="121">
        <v>2</v>
      </c>
      <c r="D30" s="121">
        <v>2</v>
      </c>
      <c r="E30" s="121">
        <v>2</v>
      </c>
      <c r="F30" s="121">
        <v>2</v>
      </c>
    </row>
    <row r="31" spans="1:6" x14ac:dyDescent="0.25">
      <c r="A31" s="126" t="s">
        <v>241</v>
      </c>
    </row>
    <row r="32" spans="1:6" ht="31.5" x14ac:dyDescent="0.25">
      <c r="A32" s="24" t="s">
        <v>242</v>
      </c>
      <c r="B32" s="121">
        <v>2</v>
      </c>
      <c r="D32" s="121">
        <v>1</v>
      </c>
      <c r="E32" s="121">
        <v>2</v>
      </c>
      <c r="F32" s="121">
        <v>2</v>
      </c>
    </row>
    <row r="33" spans="1:6" x14ac:dyDescent="0.25">
      <c r="A33" s="24" t="s">
        <v>243</v>
      </c>
      <c r="B33" s="121">
        <v>2</v>
      </c>
      <c r="D33" s="121">
        <v>1</v>
      </c>
      <c r="E33" s="121">
        <v>2</v>
      </c>
      <c r="F33" s="121">
        <v>1</v>
      </c>
    </row>
    <row r="34" spans="1:6" ht="47.25" x14ac:dyDescent="0.25">
      <c r="A34" s="24" t="s">
        <v>244</v>
      </c>
      <c r="B34" s="121">
        <v>2</v>
      </c>
      <c r="D34" s="121">
        <v>2</v>
      </c>
      <c r="E34" s="121">
        <v>2</v>
      </c>
      <c r="F34" s="121">
        <v>2</v>
      </c>
    </row>
    <row r="35" spans="1:6" ht="31.5" x14ac:dyDescent="0.25">
      <c r="A35" s="126" t="s">
        <v>245</v>
      </c>
      <c r="B35" s="121">
        <v>2</v>
      </c>
      <c r="D35" s="121">
        <v>2</v>
      </c>
      <c r="E35" s="121">
        <v>2</v>
      </c>
      <c r="F35" s="121">
        <v>2</v>
      </c>
    </row>
    <row r="36" spans="1:6" ht="31.5" x14ac:dyDescent="0.25">
      <c r="A36" s="24" t="s">
        <v>246</v>
      </c>
      <c r="B36" s="121">
        <v>2</v>
      </c>
      <c r="D36" s="121">
        <v>1</v>
      </c>
      <c r="E36" s="121">
        <v>2</v>
      </c>
      <c r="F36" s="121">
        <v>2</v>
      </c>
    </row>
    <row r="37" spans="1:6" x14ac:dyDescent="0.25">
      <c r="A37" s="24" t="s">
        <v>247</v>
      </c>
      <c r="B37" s="121">
        <v>2</v>
      </c>
      <c r="D37" s="121">
        <v>1</v>
      </c>
      <c r="E37" s="121">
        <v>2</v>
      </c>
      <c r="F37" s="121">
        <v>1</v>
      </c>
    </row>
    <row r="38" spans="1:6" x14ac:dyDescent="0.25">
      <c r="A38" s="24" t="s">
        <v>248</v>
      </c>
      <c r="B38" s="121">
        <v>2</v>
      </c>
      <c r="D38" s="121">
        <v>2</v>
      </c>
      <c r="E38" s="121">
        <v>2</v>
      </c>
      <c r="F38" s="121">
        <v>1</v>
      </c>
    </row>
    <row r="39" spans="1:6" x14ac:dyDescent="0.25">
      <c r="A39" s="24" t="s">
        <v>249</v>
      </c>
      <c r="B39" s="121">
        <v>2</v>
      </c>
      <c r="D39" s="121">
        <v>1</v>
      </c>
      <c r="E39" s="121">
        <v>2</v>
      </c>
      <c r="F39" s="121">
        <v>2</v>
      </c>
    </row>
    <row r="40" spans="1:6" x14ac:dyDescent="0.25">
      <c r="A40" s="24" t="s">
        <v>250</v>
      </c>
      <c r="B40" s="121">
        <v>2</v>
      </c>
      <c r="D40" s="121">
        <v>1</v>
      </c>
      <c r="E40" s="121">
        <v>2</v>
      </c>
      <c r="F40" s="121">
        <v>2</v>
      </c>
    </row>
    <row r="41" spans="1:6" x14ac:dyDescent="0.25">
      <c r="A41" s="24" t="s">
        <v>251</v>
      </c>
      <c r="B41" s="121">
        <v>2</v>
      </c>
      <c r="D41" s="121">
        <v>2</v>
      </c>
      <c r="E41" s="121">
        <v>2</v>
      </c>
      <c r="F41" s="121">
        <v>1</v>
      </c>
    </row>
    <row r="42" spans="1:6" x14ac:dyDescent="0.25">
      <c r="A42" s="24" t="s">
        <v>252</v>
      </c>
      <c r="B42" s="121">
        <v>2</v>
      </c>
      <c r="D42" s="121">
        <v>2</v>
      </c>
      <c r="E42" s="121">
        <v>2</v>
      </c>
      <c r="F42" s="121">
        <v>1</v>
      </c>
    </row>
    <row r="43" spans="1:6" x14ac:dyDescent="0.25">
      <c r="A43" s="24" t="s">
        <v>253</v>
      </c>
      <c r="B43" s="121">
        <v>2</v>
      </c>
      <c r="D43" s="121">
        <v>1</v>
      </c>
      <c r="E43" s="121">
        <v>2</v>
      </c>
      <c r="F43" s="121">
        <v>1</v>
      </c>
    </row>
    <row r="44" spans="1:6" ht="31.5" x14ac:dyDescent="0.25">
      <c r="A44" s="24" t="s">
        <v>254</v>
      </c>
      <c r="B44" s="121">
        <v>2</v>
      </c>
      <c r="D44" s="121">
        <v>2</v>
      </c>
      <c r="E44" s="121">
        <v>1</v>
      </c>
    </row>
    <row r="45" spans="1:6" x14ac:dyDescent="0.25">
      <c r="A45" s="10" t="s">
        <v>255</v>
      </c>
      <c r="B45" s="121">
        <v>2</v>
      </c>
      <c r="D45" s="121">
        <v>1</v>
      </c>
      <c r="E45" s="121">
        <v>2</v>
      </c>
      <c r="F45" s="121">
        <v>2</v>
      </c>
    </row>
    <row r="46" spans="1:6" x14ac:dyDescent="0.25">
      <c r="A46" s="10" t="s">
        <v>256</v>
      </c>
      <c r="B46" s="121">
        <v>2</v>
      </c>
      <c r="D46" s="121">
        <v>1</v>
      </c>
      <c r="E46" s="121">
        <v>2</v>
      </c>
      <c r="F46" s="121">
        <v>2</v>
      </c>
    </row>
    <row r="47" spans="1:6" x14ac:dyDescent="0.25">
      <c r="A47" s="24" t="s">
        <v>257</v>
      </c>
      <c r="B47" s="121">
        <v>2</v>
      </c>
      <c r="D47" s="121">
        <v>2</v>
      </c>
      <c r="E47" s="121">
        <v>1</v>
      </c>
    </row>
    <row r="48" spans="1:6" ht="47.25" x14ac:dyDescent="0.25">
      <c r="A48" s="24" t="s">
        <v>258</v>
      </c>
      <c r="B48" s="121">
        <v>2</v>
      </c>
      <c r="D48" s="121">
        <v>1</v>
      </c>
      <c r="E48" s="121">
        <v>2</v>
      </c>
      <c r="F48" s="121">
        <v>2</v>
      </c>
    </row>
    <row r="49" spans="1:6" x14ac:dyDescent="0.25">
      <c r="A49" s="24" t="s">
        <v>259</v>
      </c>
      <c r="B49" s="121">
        <v>7</v>
      </c>
      <c r="D49" s="121">
        <v>2</v>
      </c>
      <c r="E49" s="121">
        <v>2</v>
      </c>
      <c r="F49" s="121">
        <v>1</v>
      </c>
    </row>
    <row r="50" spans="1:6" x14ac:dyDescent="0.25">
      <c r="A50" s="10" t="s">
        <v>260</v>
      </c>
      <c r="B50" s="121">
        <v>2</v>
      </c>
      <c r="D50" s="121">
        <v>1</v>
      </c>
      <c r="E50" s="121">
        <v>2</v>
      </c>
      <c r="F50" s="121">
        <v>1</v>
      </c>
    </row>
    <row r="51" spans="1:6" ht="31.5" x14ac:dyDescent="0.25">
      <c r="A51" s="24" t="s">
        <v>261</v>
      </c>
      <c r="B51" s="121">
        <v>2</v>
      </c>
      <c r="D51" s="121">
        <v>1</v>
      </c>
      <c r="E51" s="121">
        <v>2</v>
      </c>
      <c r="F51" s="121">
        <v>2</v>
      </c>
    </row>
    <row r="52" spans="1:6" ht="31.5" x14ac:dyDescent="0.25">
      <c r="A52" s="24" t="s">
        <v>262</v>
      </c>
      <c r="B52" s="121">
        <v>2</v>
      </c>
      <c r="D52" s="121">
        <v>1</v>
      </c>
      <c r="E52" s="121">
        <v>2</v>
      </c>
      <c r="F52" s="121">
        <v>2</v>
      </c>
    </row>
    <row r="53" spans="1:6" x14ac:dyDescent="0.25">
      <c r="A53" s="24" t="s">
        <v>263</v>
      </c>
      <c r="B53" s="121">
        <v>2</v>
      </c>
      <c r="D53" s="121">
        <v>1</v>
      </c>
      <c r="E53" s="121">
        <v>2</v>
      </c>
      <c r="F53" s="121">
        <v>2</v>
      </c>
    </row>
    <row r="54" spans="1:6" x14ac:dyDescent="0.25">
      <c r="A54" s="24" t="s">
        <v>264</v>
      </c>
      <c r="B54" s="121">
        <v>2</v>
      </c>
      <c r="D54" s="121">
        <v>2</v>
      </c>
      <c r="E54" s="121">
        <v>2</v>
      </c>
      <c r="F54" s="121">
        <v>1</v>
      </c>
    </row>
    <row r="55" spans="1:6" x14ac:dyDescent="0.25">
      <c r="A55" s="24" t="s">
        <v>265</v>
      </c>
      <c r="B55" s="121">
        <v>2</v>
      </c>
      <c r="D55" s="121">
        <v>1</v>
      </c>
      <c r="E55" s="121">
        <v>2</v>
      </c>
      <c r="F55" s="121">
        <v>1</v>
      </c>
    </row>
    <row r="56" spans="1:6" x14ac:dyDescent="0.25">
      <c r="A56" s="24" t="s">
        <v>266</v>
      </c>
      <c r="B56" s="121">
        <v>7</v>
      </c>
      <c r="D56" s="121">
        <v>1</v>
      </c>
      <c r="E56" s="121">
        <v>2</v>
      </c>
      <c r="F56" s="121">
        <v>1</v>
      </c>
    </row>
    <row r="57" spans="1:6" s="87" customFormat="1" x14ac:dyDescent="0.25">
      <c r="A57" s="84"/>
      <c r="B57" s="127"/>
      <c r="C57" s="127"/>
      <c r="D57" s="127"/>
      <c r="E57" s="127"/>
      <c r="F57" s="127"/>
    </row>
    <row r="58" spans="1:6" ht="31.5" x14ac:dyDescent="0.25">
      <c r="A58" s="24" t="s">
        <v>267</v>
      </c>
      <c r="B58" s="121">
        <v>1</v>
      </c>
      <c r="D58" s="121">
        <v>2</v>
      </c>
      <c r="E58" s="121">
        <v>2</v>
      </c>
      <c r="F58" s="121">
        <v>2</v>
      </c>
    </row>
    <row r="59" spans="1:6" x14ac:dyDescent="0.25">
      <c r="A59" s="24" t="s">
        <v>268</v>
      </c>
      <c r="B59" s="121">
        <v>1</v>
      </c>
      <c r="D59" s="121">
        <v>2</v>
      </c>
      <c r="E59" s="121">
        <v>3</v>
      </c>
      <c r="F59" s="121">
        <v>2</v>
      </c>
    </row>
    <row r="60" spans="1:6" x14ac:dyDescent="0.25">
      <c r="A60" s="24" t="s">
        <v>269</v>
      </c>
      <c r="B60" s="121">
        <v>1</v>
      </c>
      <c r="D60" s="121">
        <v>1</v>
      </c>
      <c r="E60" s="121">
        <v>2</v>
      </c>
      <c r="F60" s="121">
        <v>2</v>
      </c>
    </row>
    <row r="61" spans="1:6" ht="31.5" x14ac:dyDescent="0.25">
      <c r="A61" s="24" t="s">
        <v>270</v>
      </c>
      <c r="B61" s="121">
        <v>2</v>
      </c>
      <c r="D61" s="121">
        <v>1</v>
      </c>
      <c r="E61" s="121">
        <v>2</v>
      </c>
      <c r="F61" s="121">
        <v>2</v>
      </c>
    </row>
    <row r="62" spans="1:6" x14ac:dyDescent="0.25">
      <c r="A62" s="24" t="s">
        <v>271</v>
      </c>
      <c r="B62" s="121">
        <v>2</v>
      </c>
      <c r="D62" s="121">
        <v>1</v>
      </c>
      <c r="E62" s="121">
        <v>2</v>
      </c>
      <c r="F62" s="121">
        <v>2</v>
      </c>
    </row>
    <row r="63" spans="1:6" ht="31.5" x14ac:dyDescent="0.25">
      <c r="A63" s="24" t="s">
        <v>272</v>
      </c>
      <c r="B63" s="121">
        <v>2</v>
      </c>
      <c r="D63" s="121">
        <v>1</v>
      </c>
      <c r="E63" s="121">
        <v>2</v>
      </c>
      <c r="F63" s="121">
        <v>2</v>
      </c>
    </row>
    <row r="64" spans="1:6" x14ac:dyDescent="0.25">
      <c r="A64" s="24" t="s">
        <v>273</v>
      </c>
      <c r="B64" s="121">
        <v>2</v>
      </c>
      <c r="D64" s="121">
        <v>2</v>
      </c>
      <c r="E64" s="121">
        <v>2</v>
      </c>
      <c r="F64" s="121">
        <v>2</v>
      </c>
    </row>
    <row r="65" spans="1:6" x14ac:dyDescent="0.25">
      <c r="A65" s="24" t="s">
        <v>274</v>
      </c>
      <c r="B65" s="121">
        <v>2</v>
      </c>
      <c r="D65" s="121">
        <v>1</v>
      </c>
      <c r="E65" s="121">
        <v>2</v>
      </c>
      <c r="F65" s="121">
        <v>2</v>
      </c>
    </row>
    <row r="66" spans="1:6" x14ac:dyDescent="0.25">
      <c r="A66" s="24" t="s">
        <v>275</v>
      </c>
      <c r="B66" s="121">
        <v>2</v>
      </c>
      <c r="D66" s="121">
        <v>2</v>
      </c>
      <c r="E66" s="121">
        <v>2</v>
      </c>
      <c r="F66" s="121">
        <v>2</v>
      </c>
    </row>
    <row r="67" spans="1:6" x14ac:dyDescent="0.25">
      <c r="A67" s="24" t="s">
        <v>276</v>
      </c>
      <c r="B67" s="121">
        <v>2</v>
      </c>
      <c r="D67" s="121">
        <v>2</v>
      </c>
      <c r="E67" s="121">
        <v>2</v>
      </c>
      <c r="F67" s="121">
        <v>2</v>
      </c>
    </row>
    <row r="68" spans="1:6" x14ac:dyDescent="0.25">
      <c r="A68" s="24" t="s">
        <v>277</v>
      </c>
      <c r="B68" s="121">
        <v>2</v>
      </c>
      <c r="D68" s="121">
        <v>1</v>
      </c>
      <c r="E68" s="121">
        <v>2</v>
      </c>
      <c r="F68" s="121">
        <v>2</v>
      </c>
    </row>
    <row r="69" spans="1:6" x14ac:dyDescent="0.25">
      <c r="A69" s="24" t="s">
        <v>278</v>
      </c>
      <c r="B69" s="121">
        <v>2</v>
      </c>
      <c r="D69" s="121">
        <v>1</v>
      </c>
      <c r="E69" s="121">
        <v>2</v>
      </c>
      <c r="F69" s="121">
        <v>1</v>
      </c>
    </row>
    <row r="70" spans="1:6" x14ac:dyDescent="0.25">
      <c r="A70" s="24" t="s">
        <v>279</v>
      </c>
      <c r="B70" s="121">
        <v>2</v>
      </c>
      <c r="D70" s="121">
        <v>2</v>
      </c>
      <c r="E70" s="121">
        <v>3</v>
      </c>
      <c r="F70" s="121">
        <v>2</v>
      </c>
    </row>
    <row r="71" spans="1:6" s="87" customFormat="1" x14ac:dyDescent="0.25">
      <c r="B71" s="127"/>
      <c r="C71" s="127"/>
      <c r="D71" s="127"/>
      <c r="E71" s="127"/>
      <c r="F71" s="127"/>
    </row>
    <row r="72" spans="1:6" x14ac:dyDescent="0.25">
      <c r="A72" s="24" t="s">
        <v>280</v>
      </c>
      <c r="B72" s="121">
        <v>1</v>
      </c>
      <c r="D72" s="121">
        <v>1</v>
      </c>
      <c r="E72" s="121">
        <v>2</v>
      </c>
      <c r="F72" s="121">
        <v>2</v>
      </c>
    </row>
    <row r="73" spans="1:6" ht="31.5" x14ac:dyDescent="0.25">
      <c r="A73" s="24" t="s">
        <v>281</v>
      </c>
      <c r="B73" s="121">
        <v>1</v>
      </c>
      <c r="D73" s="121">
        <v>2</v>
      </c>
      <c r="E73" s="121">
        <v>2</v>
      </c>
      <c r="F73" s="121">
        <v>2</v>
      </c>
    </row>
    <row r="74" spans="1:6" x14ac:dyDescent="0.25">
      <c r="A74" s="126" t="s">
        <v>282</v>
      </c>
    </row>
    <row r="75" spans="1:6" ht="31.5" x14ac:dyDescent="0.25">
      <c r="A75" s="24" t="s">
        <v>283</v>
      </c>
      <c r="B75" s="121">
        <v>1</v>
      </c>
      <c r="D75" s="121">
        <v>2</v>
      </c>
      <c r="E75" s="121">
        <v>2</v>
      </c>
      <c r="F75" s="121">
        <v>2</v>
      </c>
    </row>
    <row r="76" spans="1:6" x14ac:dyDescent="0.25">
      <c r="A76" s="126" t="s">
        <v>284</v>
      </c>
    </row>
    <row r="77" spans="1:6" ht="31.5" x14ac:dyDescent="0.25">
      <c r="A77" s="24" t="s">
        <v>285</v>
      </c>
      <c r="B77" s="121">
        <v>1</v>
      </c>
      <c r="D77" s="121">
        <v>1</v>
      </c>
      <c r="E77" s="121">
        <v>2</v>
      </c>
      <c r="F77" s="121">
        <v>2</v>
      </c>
    </row>
    <row r="78" spans="1:6" x14ac:dyDescent="0.25">
      <c r="A78" s="126" t="s">
        <v>282</v>
      </c>
    </row>
    <row r="79" spans="1:6" ht="47.25" x14ac:dyDescent="0.25">
      <c r="A79" s="24" t="s">
        <v>286</v>
      </c>
      <c r="B79" s="121">
        <v>1</v>
      </c>
      <c r="D79" s="121">
        <v>1</v>
      </c>
      <c r="E79" s="121">
        <v>2</v>
      </c>
      <c r="F79" s="121">
        <v>1</v>
      </c>
    </row>
    <row r="80" spans="1:6" x14ac:dyDescent="0.25">
      <c r="A80" s="126" t="s">
        <v>287</v>
      </c>
    </row>
    <row r="81" spans="1:6" ht="31.5" x14ac:dyDescent="0.25">
      <c r="A81" s="24" t="s">
        <v>288</v>
      </c>
      <c r="B81" s="121">
        <v>1</v>
      </c>
      <c r="D81" s="121">
        <v>1</v>
      </c>
      <c r="E81" s="121">
        <v>2</v>
      </c>
      <c r="F81" s="121">
        <v>1</v>
      </c>
    </row>
    <row r="82" spans="1:6" ht="31.5" x14ac:dyDescent="0.25">
      <c r="A82" s="24" t="s">
        <v>289</v>
      </c>
      <c r="B82" s="121">
        <v>1</v>
      </c>
      <c r="D82" s="121">
        <v>1</v>
      </c>
      <c r="E82" s="121">
        <v>2</v>
      </c>
      <c r="F82" s="121">
        <v>2</v>
      </c>
    </row>
    <row r="83" spans="1:6" x14ac:dyDescent="0.25">
      <c r="A83" s="126" t="s">
        <v>290</v>
      </c>
    </row>
    <row r="84" spans="1:6" ht="31.5" x14ac:dyDescent="0.25">
      <c r="A84" s="24" t="s">
        <v>291</v>
      </c>
      <c r="B84" s="121">
        <v>5</v>
      </c>
      <c r="D84" s="121">
        <v>2</v>
      </c>
      <c r="E84" s="121">
        <v>2</v>
      </c>
      <c r="F84" s="121">
        <v>1</v>
      </c>
    </row>
    <row r="85" spans="1:6" x14ac:dyDescent="0.25">
      <c r="A85" s="126" t="s">
        <v>292</v>
      </c>
    </row>
    <row r="86" spans="1:6" ht="31.5" x14ac:dyDescent="0.25">
      <c r="A86" s="24" t="s">
        <v>293</v>
      </c>
      <c r="B86" s="121">
        <v>1</v>
      </c>
      <c r="D86" s="121">
        <v>2</v>
      </c>
      <c r="E86" s="121">
        <v>2</v>
      </c>
      <c r="F86" s="121">
        <v>1</v>
      </c>
    </row>
    <row r="87" spans="1:6" x14ac:dyDescent="0.25">
      <c r="A87" s="126" t="s">
        <v>292</v>
      </c>
    </row>
    <row r="88" spans="1:6" x14ac:dyDescent="0.25">
      <c r="A88" s="24" t="s">
        <v>294</v>
      </c>
      <c r="B88" s="121">
        <v>2</v>
      </c>
      <c r="D88" s="121">
        <v>1</v>
      </c>
      <c r="E88" s="121">
        <v>2</v>
      </c>
      <c r="F88" s="121">
        <v>2</v>
      </c>
    </row>
    <row r="89" spans="1:6" x14ac:dyDescent="0.25">
      <c r="A89" s="126" t="s">
        <v>295</v>
      </c>
    </row>
    <row r="90" spans="1:6" ht="31.5" x14ac:dyDescent="0.25">
      <c r="A90" s="24" t="s">
        <v>296</v>
      </c>
      <c r="B90" s="121">
        <v>1</v>
      </c>
      <c r="D90" s="121">
        <v>2</v>
      </c>
      <c r="E90" s="121">
        <v>3</v>
      </c>
      <c r="F90" s="121">
        <v>2</v>
      </c>
    </row>
    <row r="91" spans="1:6" ht="31.5" x14ac:dyDescent="0.25">
      <c r="A91" s="126" t="s">
        <v>297</v>
      </c>
    </row>
    <row r="92" spans="1:6" x14ac:dyDescent="0.25">
      <c r="A92" s="129" t="s">
        <v>298</v>
      </c>
      <c r="B92" s="121">
        <v>1</v>
      </c>
      <c r="D92" s="121">
        <v>1</v>
      </c>
      <c r="E92" s="121">
        <v>2</v>
      </c>
      <c r="F92" s="121">
        <v>2</v>
      </c>
    </row>
    <row r="93" spans="1:6" x14ac:dyDescent="0.25">
      <c r="A93" s="126" t="s">
        <v>299</v>
      </c>
    </row>
    <row r="94" spans="1:6" x14ac:dyDescent="0.25">
      <c r="A94" s="24" t="s">
        <v>300</v>
      </c>
      <c r="B94" s="121">
        <v>1</v>
      </c>
      <c r="D94" s="121">
        <v>2</v>
      </c>
      <c r="E94" s="121">
        <v>2</v>
      </c>
      <c r="F94" s="121">
        <v>2</v>
      </c>
    </row>
    <row r="95" spans="1:6" x14ac:dyDescent="0.25">
      <c r="A95" s="126" t="s">
        <v>301</v>
      </c>
    </row>
    <row r="96" spans="1:6" ht="31.5" x14ac:dyDescent="0.25">
      <c r="A96" s="24" t="s">
        <v>302</v>
      </c>
      <c r="B96" s="121">
        <v>1</v>
      </c>
      <c r="D96" s="121">
        <v>2</v>
      </c>
      <c r="E96" s="121">
        <v>2</v>
      </c>
      <c r="F96" s="121">
        <v>2</v>
      </c>
    </row>
    <row r="97" spans="1:6" x14ac:dyDescent="0.25">
      <c r="A97" s="126" t="s">
        <v>303</v>
      </c>
    </row>
    <row r="98" spans="1:6" ht="31.5" x14ac:dyDescent="0.25">
      <c r="A98" s="24" t="s">
        <v>304</v>
      </c>
      <c r="B98" s="121">
        <v>1</v>
      </c>
      <c r="D98" s="121">
        <v>1</v>
      </c>
      <c r="E98" s="121">
        <v>2</v>
      </c>
      <c r="F98" s="121">
        <v>2</v>
      </c>
    </row>
    <row r="99" spans="1:6" ht="31.5" x14ac:dyDescent="0.25">
      <c r="A99" s="126" t="s">
        <v>305</v>
      </c>
    </row>
    <row r="100" spans="1:6" ht="31.5" x14ac:dyDescent="0.25">
      <c r="A100" s="24" t="s">
        <v>306</v>
      </c>
      <c r="B100" s="121">
        <v>1</v>
      </c>
      <c r="D100" s="121">
        <v>1</v>
      </c>
      <c r="E100" s="121">
        <v>2</v>
      </c>
      <c r="F100" s="121">
        <v>2</v>
      </c>
    </row>
    <row r="101" spans="1:6" x14ac:dyDescent="0.25">
      <c r="A101" s="24" t="s">
        <v>307</v>
      </c>
      <c r="B101" s="121">
        <v>1</v>
      </c>
      <c r="D101" s="121">
        <v>1</v>
      </c>
      <c r="E101" s="121">
        <v>2</v>
      </c>
      <c r="F101" s="121">
        <v>2</v>
      </c>
    </row>
    <row r="102" spans="1:6" x14ac:dyDescent="0.25">
      <c r="A102" s="126" t="s">
        <v>308</v>
      </c>
    </row>
    <row r="103" spans="1:6" ht="31.5" x14ac:dyDescent="0.25">
      <c r="A103" s="24" t="s">
        <v>309</v>
      </c>
      <c r="B103" s="121">
        <v>1</v>
      </c>
      <c r="D103" s="121">
        <v>2</v>
      </c>
      <c r="E103" s="121">
        <v>2</v>
      </c>
      <c r="F103" s="121">
        <v>2</v>
      </c>
    </row>
    <row r="104" spans="1:6" ht="31.5" x14ac:dyDescent="0.25">
      <c r="A104" s="126" t="s">
        <v>310</v>
      </c>
    </row>
    <row r="105" spans="1:6" x14ac:dyDescent="0.25">
      <c r="A105" s="24" t="s">
        <v>311</v>
      </c>
      <c r="B105" s="121">
        <v>1</v>
      </c>
      <c r="D105" s="121">
        <v>2</v>
      </c>
      <c r="E105" s="121">
        <v>3</v>
      </c>
      <c r="F105" s="121">
        <v>2</v>
      </c>
    </row>
    <row r="106" spans="1:6" x14ac:dyDescent="0.25">
      <c r="A106" s="126" t="s">
        <v>312</v>
      </c>
    </row>
    <row r="107" spans="1:6" x14ac:dyDescent="0.25">
      <c r="A107" s="24" t="s">
        <v>313</v>
      </c>
      <c r="B107" s="121">
        <v>1</v>
      </c>
      <c r="D107" s="121">
        <v>2</v>
      </c>
      <c r="E107" s="121">
        <v>2</v>
      </c>
      <c r="F107" s="121">
        <v>2</v>
      </c>
    </row>
    <row r="108" spans="1:6" x14ac:dyDescent="0.25">
      <c r="A108" s="126" t="s">
        <v>314</v>
      </c>
    </row>
    <row r="109" spans="1:6" x14ac:dyDescent="0.25">
      <c r="A109" s="24" t="s">
        <v>315</v>
      </c>
      <c r="B109" s="121">
        <v>1</v>
      </c>
      <c r="D109" s="121">
        <v>2</v>
      </c>
      <c r="E109" s="121">
        <v>2</v>
      </c>
      <c r="F109" s="121">
        <v>2</v>
      </c>
    </row>
    <row r="110" spans="1:6" ht="31.5" x14ac:dyDescent="0.25">
      <c r="A110" s="126" t="s">
        <v>316</v>
      </c>
    </row>
    <row r="111" spans="1:6" s="87" customFormat="1" x14ac:dyDescent="0.25">
      <c r="A111" s="81"/>
      <c r="B111" s="127"/>
      <c r="C111" s="127"/>
      <c r="D111" s="127"/>
      <c r="E111" s="127"/>
      <c r="F111" s="127"/>
    </row>
    <row r="112" spans="1:6" x14ac:dyDescent="0.25">
      <c r="A112" s="24" t="s">
        <v>318</v>
      </c>
      <c r="B112" s="121">
        <v>1</v>
      </c>
      <c r="D112" s="121">
        <v>2</v>
      </c>
      <c r="E112" s="121">
        <v>2</v>
      </c>
      <c r="F112" s="121">
        <v>2</v>
      </c>
    </row>
    <row r="113" spans="1:6" x14ac:dyDescent="0.25">
      <c r="A113" s="24" t="s">
        <v>319</v>
      </c>
      <c r="B113" s="121">
        <v>1</v>
      </c>
      <c r="D113" s="121">
        <v>2</v>
      </c>
      <c r="E113" s="121">
        <v>2</v>
      </c>
      <c r="F113" s="121">
        <v>2</v>
      </c>
    </row>
    <row r="114" spans="1:6" x14ac:dyDescent="0.25">
      <c r="A114" s="10" t="s">
        <v>320</v>
      </c>
      <c r="B114" s="121">
        <v>1</v>
      </c>
      <c r="D114" s="121">
        <v>2</v>
      </c>
      <c r="E114" s="121">
        <v>2</v>
      </c>
      <c r="F114" s="121">
        <v>2</v>
      </c>
    </row>
    <row r="115" spans="1:6" x14ac:dyDescent="0.25">
      <c r="A115" s="24" t="s">
        <v>321</v>
      </c>
      <c r="B115" s="121">
        <v>1</v>
      </c>
      <c r="D115" s="121">
        <v>2</v>
      </c>
      <c r="E115" s="121">
        <v>2</v>
      </c>
      <c r="F115" s="121">
        <v>2</v>
      </c>
    </row>
    <row r="116" spans="1:6" x14ac:dyDescent="0.25">
      <c r="A116" s="24" t="s">
        <v>322</v>
      </c>
      <c r="B116" s="121">
        <v>1</v>
      </c>
      <c r="D116" s="121">
        <v>2</v>
      </c>
      <c r="E116" s="121">
        <v>2</v>
      </c>
      <c r="F116" s="121">
        <v>2</v>
      </c>
    </row>
    <row r="117" spans="1:6" x14ac:dyDescent="0.25">
      <c r="A117" s="126" t="s">
        <v>323</v>
      </c>
    </row>
    <row r="118" spans="1:6" ht="31.5" x14ac:dyDescent="0.25">
      <c r="A118" s="24" t="s">
        <v>324</v>
      </c>
      <c r="B118" s="121">
        <v>1</v>
      </c>
      <c r="D118" s="121">
        <v>1</v>
      </c>
      <c r="E118" s="121">
        <v>2</v>
      </c>
      <c r="F118" s="121">
        <v>1</v>
      </c>
    </row>
    <row r="119" spans="1:6" ht="31.5" x14ac:dyDescent="0.25">
      <c r="A119" s="24" t="s">
        <v>325</v>
      </c>
      <c r="B119" s="121">
        <v>1</v>
      </c>
      <c r="D119" s="121">
        <v>2</v>
      </c>
      <c r="E119" s="121">
        <v>2</v>
      </c>
      <c r="F119" s="121">
        <v>2</v>
      </c>
    </row>
    <row r="120" spans="1:6" x14ac:dyDescent="0.25">
      <c r="A120" s="126" t="s">
        <v>327</v>
      </c>
    </row>
    <row r="121" spans="1:6" ht="63" x14ac:dyDescent="0.25">
      <c r="A121" s="24" t="s">
        <v>326</v>
      </c>
      <c r="B121" s="121">
        <v>1</v>
      </c>
      <c r="D121" s="121">
        <v>1</v>
      </c>
      <c r="E121" s="121">
        <v>2</v>
      </c>
      <c r="F121" s="121">
        <v>2</v>
      </c>
    </row>
    <row r="122" spans="1:6" x14ac:dyDescent="0.25">
      <c r="A122" s="126" t="s">
        <v>327</v>
      </c>
    </row>
    <row r="123" spans="1:6" ht="63" x14ac:dyDescent="0.25">
      <c r="A123" s="24" t="s">
        <v>328</v>
      </c>
      <c r="B123" s="121">
        <v>1</v>
      </c>
      <c r="D123" s="121">
        <v>1</v>
      </c>
      <c r="E123" s="121">
        <v>2</v>
      </c>
      <c r="F123" s="121">
        <v>2</v>
      </c>
    </row>
    <row r="124" spans="1:6" x14ac:dyDescent="0.25">
      <c r="A124" s="126" t="s">
        <v>329</v>
      </c>
    </row>
    <row r="125" spans="1:6" ht="31.5" x14ac:dyDescent="0.25">
      <c r="A125" s="24" t="s">
        <v>330</v>
      </c>
      <c r="B125" s="121">
        <v>1</v>
      </c>
      <c r="D125" s="121">
        <v>2</v>
      </c>
      <c r="E125" s="121">
        <v>2</v>
      </c>
      <c r="F125" s="121">
        <v>2</v>
      </c>
    </row>
    <row r="126" spans="1:6" x14ac:dyDescent="0.25">
      <c r="A126" s="24" t="s">
        <v>331</v>
      </c>
      <c r="B126" s="121">
        <v>1</v>
      </c>
      <c r="D126" s="121">
        <v>2</v>
      </c>
      <c r="E126" s="121">
        <v>2</v>
      </c>
      <c r="F126" s="121">
        <v>2</v>
      </c>
    </row>
    <row r="127" spans="1:6" x14ac:dyDescent="0.25">
      <c r="A127" s="126" t="s">
        <v>332</v>
      </c>
    </row>
    <row r="128" spans="1:6" x14ac:dyDescent="0.25">
      <c r="A128" s="24" t="s">
        <v>333</v>
      </c>
      <c r="B128" s="121">
        <v>1</v>
      </c>
      <c r="D128" s="121">
        <v>1</v>
      </c>
      <c r="E128" s="121">
        <v>2</v>
      </c>
      <c r="F128" s="121">
        <v>2</v>
      </c>
    </row>
    <row r="129" spans="1:6" x14ac:dyDescent="0.25">
      <c r="A129" s="24" t="s">
        <v>334</v>
      </c>
      <c r="B129" s="121">
        <v>1</v>
      </c>
      <c r="D129" s="121">
        <v>2</v>
      </c>
      <c r="E129" s="121">
        <v>2</v>
      </c>
      <c r="F129" s="121">
        <v>1</v>
      </c>
    </row>
    <row r="130" spans="1:6" s="87" customFormat="1" x14ac:dyDescent="0.25">
      <c r="A130" s="84"/>
      <c r="B130" s="127"/>
      <c r="C130" s="127"/>
      <c r="D130" s="127"/>
      <c r="E130" s="127"/>
      <c r="F130" s="127"/>
    </row>
    <row r="131" spans="1:6" ht="31.5" x14ac:dyDescent="0.25">
      <c r="A131" s="24" t="s">
        <v>335</v>
      </c>
      <c r="B131" s="121">
        <v>2</v>
      </c>
      <c r="D131" s="121">
        <v>1</v>
      </c>
      <c r="E131" s="121">
        <v>2</v>
      </c>
      <c r="F131" s="121">
        <v>2</v>
      </c>
    </row>
    <row r="132" spans="1:6" ht="31.5" x14ac:dyDescent="0.25">
      <c r="A132" s="126" t="s">
        <v>336</v>
      </c>
    </row>
    <row r="133" spans="1:6" ht="31.5" x14ac:dyDescent="0.25">
      <c r="A133" s="24" t="s">
        <v>337</v>
      </c>
      <c r="B133" s="121">
        <v>1</v>
      </c>
      <c r="D133" s="121">
        <v>1</v>
      </c>
      <c r="E133" s="121">
        <v>2</v>
      </c>
      <c r="F133" s="121">
        <v>2</v>
      </c>
    </row>
    <row r="134" spans="1:6" x14ac:dyDescent="0.25">
      <c r="A134" s="24" t="s">
        <v>338</v>
      </c>
      <c r="B134" s="121">
        <v>1</v>
      </c>
      <c r="D134" s="121">
        <v>2</v>
      </c>
      <c r="E134" s="121">
        <v>2</v>
      </c>
      <c r="F134" s="121">
        <v>2</v>
      </c>
    </row>
    <row r="135" spans="1:6" ht="31.5" x14ac:dyDescent="0.25">
      <c r="A135" s="126" t="s">
        <v>339</v>
      </c>
    </row>
    <row r="136" spans="1:6" ht="31.5" x14ac:dyDescent="0.25">
      <c r="A136" s="24" t="s">
        <v>340</v>
      </c>
      <c r="B136" s="121">
        <v>1</v>
      </c>
      <c r="D136" s="121">
        <v>2</v>
      </c>
      <c r="E136" s="121">
        <v>2</v>
      </c>
      <c r="F136" s="121">
        <v>2</v>
      </c>
    </row>
    <row r="137" spans="1:6" x14ac:dyDescent="0.25">
      <c r="A137" s="24" t="s">
        <v>341</v>
      </c>
      <c r="B137" s="121">
        <v>2</v>
      </c>
      <c r="D137" s="121">
        <v>1</v>
      </c>
      <c r="E137" s="121">
        <v>2</v>
      </c>
      <c r="F137" s="121">
        <v>1</v>
      </c>
    </row>
    <row r="138" spans="1:6" x14ac:dyDescent="0.25">
      <c r="A138" s="24" t="s">
        <v>342</v>
      </c>
      <c r="B138" s="121">
        <v>2</v>
      </c>
      <c r="D138" s="121">
        <v>1</v>
      </c>
      <c r="E138" s="121">
        <v>2</v>
      </c>
      <c r="F138" s="121">
        <v>1</v>
      </c>
    </row>
    <row r="139" spans="1:6" ht="31.5" x14ac:dyDescent="0.25">
      <c r="A139" s="24" t="s">
        <v>343</v>
      </c>
      <c r="B139" s="121">
        <v>2</v>
      </c>
      <c r="D139" s="121">
        <v>2</v>
      </c>
      <c r="E139" s="121">
        <v>3</v>
      </c>
      <c r="F139" s="121">
        <v>2</v>
      </c>
    </row>
    <row r="140" spans="1:6" ht="31.5" x14ac:dyDescent="0.25">
      <c r="A140" s="126" t="s">
        <v>344</v>
      </c>
    </row>
    <row r="141" spans="1:6" ht="31.5" x14ac:dyDescent="0.25">
      <c r="A141" s="24" t="s">
        <v>345</v>
      </c>
      <c r="B141" s="121">
        <v>1</v>
      </c>
      <c r="D141" s="121">
        <v>2</v>
      </c>
      <c r="E141" s="121">
        <v>2</v>
      </c>
      <c r="F141" s="121">
        <v>2</v>
      </c>
    </row>
    <row r="142" spans="1:6" x14ac:dyDescent="0.25">
      <c r="A142" s="23" t="s">
        <v>346</v>
      </c>
    </row>
    <row r="143" spans="1:6" x14ac:dyDescent="0.25">
      <c r="A143" s="24" t="s">
        <v>347</v>
      </c>
      <c r="B143" s="121">
        <v>1</v>
      </c>
      <c r="D143" s="121">
        <v>2</v>
      </c>
      <c r="E143" s="121">
        <v>2</v>
      </c>
      <c r="F143" s="121">
        <v>2</v>
      </c>
    </row>
    <row r="144" spans="1:6" ht="63" x14ac:dyDescent="0.25">
      <c r="A144" s="126" t="s">
        <v>348</v>
      </c>
    </row>
    <row r="145" spans="1:6" ht="31.5" x14ac:dyDescent="0.25">
      <c r="A145" s="24" t="s">
        <v>349</v>
      </c>
      <c r="B145" s="121">
        <v>2</v>
      </c>
      <c r="D145" s="121">
        <v>1</v>
      </c>
      <c r="E145" s="121">
        <v>2</v>
      </c>
      <c r="F145" s="121">
        <v>2</v>
      </c>
    </row>
    <row r="146" spans="1:6" ht="31.5" x14ac:dyDescent="0.25">
      <c r="A146" s="24" t="s">
        <v>350</v>
      </c>
      <c r="B146" s="121">
        <v>2</v>
      </c>
      <c r="D146" s="121">
        <v>2</v>
      </c>
      <c r="E146" s="121">
        <v>3</v>
      </c>
      <c r="F146" s="121">
        <v>2</v>
      </c>
    </row>
    <row r="147" spans="1:6" x14ac:dyDescent="0.25">
      <c r="A147" s="24" t="s">
        <v>351</v>
      </c>
      <c r="B147" s="121">
        <v>1</v>
      </c>
      <c r="D147" s="121">
        <v>1</v>
      </c>
      <c r="E147" s="121">
        <v>2</v>
      </c>
      <c r="F147" s="121">
        <v>1</v>
      </c>
    </row>
    <row r="148" spans="1:6" ht="31.5" x14ac:dyDescent="0.25">
      <c r="A148" s="24" t="s">
        <v>352</v>
      </c>
      <c r="B148" s="121">
        <v>1</v>
      </c>
      <c r="D148" s="121">
        <v>2</v>
      </c>
      <c r="E148" s="121">
        <v>2</v>
      </c>
      <c r="F148" s="121">
        <v>2</v>
      </c>
    </row>
    <row r="149" spans="1:6" ht="47.25" x14ac:dyDescent="0.25">
      <c r="A149" s="24" t="s">
        <v>353</v>
      </c>
      <c r="B149" s="121">
        <v>6</v>
      </c>
      <c r="D149" s="121">
        <v>2</v>
      </c>
      <c r="E149" s="121">
        <v>2</v>
      </c>
      <c r="F149" s="121">
        <v>1</v>
      </c>
    </row>
    <row r="150" spans="1:6" ht="31.5" x14ac:dyDescent="0.25">
      <c r="A150" s="24" t="s">
        <v>354</v>
      </c>
      <c r="B150" s="121">
        <v>5</v>
      </c>
      <c r="D150" s="121">
        <v>2</v>
      </c>
      <c r="E150" s="121">
        <v>1</v>
      </c>
    </row>
    <row r="151" spans="1:6" s="87" customFormat="1" x14ac:dyDescent="0.25">
      <c r="A151" s="81"/>
      <c r="B151" s="127"/>
      <c r="C151" s="127"/>
      <c r="D151" s="127"/>
      <c r="E151" s="127"/>
      <c r="F151" s="127"/>
    </row>
    <row r="152" spans="1:6" ht="110.25" x14ac:dyDescent="0.25">
      <c r="A152" s="24" t="s">
        <v>356</v>
      </c>
      <c r="B152" s="121">
        <v>3</v>
      </c>
      <c r="D152" s="121">
        <v>1</v>
      </c>
      <c r="E152" s="121">
        <v>2</v>
      </c>
      <c r="F152" s="121">
        <v>2</v>
      </c>
    </row>
    <row r="153" spans="1:6" ht="110.25" x14ac:dyDescent="0.25">
      <c r="A153" s="24" t="s">
        <v>357</v>
      </c>
      <c r="B153" s="121">
        <v>3</v>
      </c>
      <c r="D153" s="121">
        <v>1</v>
      </c>
      <c r="E153" s="121">
        <v>2</v>
      </c>
      <c r="F153" s="121">
        <v>2</v>
      </c>
    </row>
    <row r="154" spans="1:6" ht="31.5" x14ac:dyDescent="0.25">
      <c r="A154" s="24" t="s">
        <v>358</v>
      </c>
      <c r="B154" s="121">
        <v>2</v>
      </c>
      <c r="D154" s="121">
        <v>2</v>
      </c>
      <c r="E154" s="121">
        <v>2</v>
      </c>
      <c r="F154" s="121">
        <v>2</v>
      </c>
    </row>
    <row r="155" spans="1:6" x14ac:dyDescent="0.25">
      <c r="A155" s="24" t="s">
        <v>359</v>
      </c>
      <c r="B155" s="121">
        <v>4</v>
      </c>
      <c r="D155" s="121">
        <v>2</v>
      </c>
      <c r="E155" s="121">
        <v>2</v>
      </c>
      <c r="F155" s="121">
        <v>2</v>
      </c>
    </row>
    <row r="156" spans="1:6" ht="31.5" x14ac:dyDescent="0.25">
      <c r="A156" s="24" t="s">
        <v>360</v>
      </c>
      <c r="B156" s="121">
        <v>3</v>
      </c>
      <c r="D156" s="121">
        <v>1</v>
      </c>
      <c r="E156" s="121">
        <v>2</v>
      </c>
      <c r="F156" s="121">
        <v>1</v>
      </c>
    </row>
    <row r="157" spans="1:6" ht="31.5" x14ac:dyDescent="0.25">
      <c r="A157" s="24" t="s">
        <v>361</v>
      </c>
      <c r="B157" s="121">
        <v>3</v>
      </c>
      <c r="D157" s="121">
        <v>1</v>
      </c>
      <c r="E157" s="121">
        <v>2</v>
      </c>
      <c r="F157" s="121">
        <v>1</v>
      </c>
    </row>
    <row r="158" spans="1:6" ht="31.5" x14ac:dyDescent="0.25">
      <c r="A158" s="24" t="s">
        <v>362</v>
      </c>
      <c r="B158" s="121">
        <v>3</v>
      </c>
      <c r="D158" s="121">
        <v>1</v>
      </c>
      <c r="E158" s="121">
        <v>2</v>
      </c>
      <c r="F158" s="121">
        <v>1</v>
      </c>
    </row>
    <row r="159" spans="1:6" ht="31.5" x14ac:dyDescent="0.25">
      <c r="A159" s="24" t="s">
        <v>363</v>
      </c>
      <c r="B159" s="121">
        <v>3</v>
      </c>
      <c r="D159" s="121">
        <v>2</v>
      </c>
      <c r="E159" s="121">
        <v>2</v>
      </c>
      <c r="F159" s="121">
        <v>2</v>
      </c>
    </row>
    <row r="160" spans="1:6" ht="31.5" x14ac:dyDescent="0.25">
      <c r="A160" s="24" t="s">
        <v>364</v>
      </c>
      <c r="B160" s="121">
        <v>3</v>
      </c>
      <c r="D160" s="121">
        <v>1</v>
      </c>
      <c r="E160" s="121">
        <v>2</v>
      </c>
      <c r="F160" s="121">
        <v>2</v>
      </c>
    </row>
    <row r="161" spans="1:6" ht="31.5" x14ac:dyDescent="0.25">
      <c r="A161" s="24" t="s">
        <v>365</v>
      </c>
      <c r="B161" s="121">
        <v>2</v>
      </c>
      <c r="D161" s="121">
        <v>1</v>
      </c>
      <c r="E161" s="121">
        <v>2</v>
      </c>
      <c r="F161" s="121">
        <v>2</v>
      </c>
    </row>
    <row r="162" spans="1:6" ht="31.5" x14ac:dyDescent="0.25">
      <c r="A162" s="24" t="s">
        <v>366</v>
      </c>
      <c r="B162" s="121">
        <v>3</v>
      </c>
      <c r="D162" s="121">
        <v>1</v>
      </c>
      <c r="E162" s="121">
        <v>2</v>
      </c>
      <c r="F162" s="121">
        <v>1</v>
      </c>
    </row>
    <row r="163" spans="1:6" x14ac:dyDescent="0.25">
      <c r="A163" s="23" t="s">
        <v>367</v>
      </c>
    </row>
    <row r="164" spans="1:6" ht="31.5" x14ac:dyDescent="0.25">
      <c r="A164" s="24" t="s">
        <v>368</v>
      </c>
      <c r="B164" s="121">
        <v>2</v>
      </c>
      <c r="D164" s="121">
        <v>2</v>
      </c>
      <c r="E164" s="121">
        <v>2</v>
      </c>
      <c r="F164" s="121">
        <v>2</v>
      </c>
    </row>
    <row r="165" spans="1:6" ht="47.25" x14ac:dyDescent="0.25">
      <c r="A165" s="24" t="s">
        <v>369</v>
      </c>
      <c r="B165" s="121">
        <v>3</v>
      </c>
      <c r="D165" s="121">
        <v>2</v>
      </c>
      <c r="E165" s="121">
        <v>1</v>
      </c>
    </row>
    <row r="166" spans="1:6" x14ac:dyDescent="0.25">
      <c r="A166" s="23" t="s">
        <v>370</v>
      </c>
    </row>
    <row r="167" spans="1:6" ht="31.5" x14ac:dyDescent="0.25">
      <c r="A167" s="24" t="s">
        <v>371</v>
      </c>
      <c r="B167" s="121">
        <v>3</v>
      </c>
      <c r="D167" s="121">
        <v>1</v>
      </c>
      <c r="E167" s="121">
        <v>2</v>
      </c>
      <c r="F167" s="121">
        <v>1</v>
      </c>
    </row>
    <row r="168" spans="1:6" ht="31.5" x14ac:dyDescent="0.25">
      <c r="A168" s="24" t="s">
        <v>372</v>
      </c>
      <c r="B168" s="121">
        <v>3</v>
      </c>
      <c r="D168" s="121">
        <v>2</v>
      </c>
      <c r="E168" s="121">
        <v>2</v>
      </c>
      <c r="F168" s="121">
        <v>1</v>
      </c>
    </row>
    <row r="169" spans="1:6" x14ac:dyDescent="0.25">
      <c r="A169" s="24" t="s">
        <v>373</v>
      </c>
      <c r="B169" s="121">
        <v>7</v>
      </c>
      <c r="D169" s="121">
        <v>2</v>
      </c>
      <c r="E169" s="121">
        <v>2</v>
      </c>
      <c r="F169" s="121">
        <v>1</v>
      </c>
    </row>
    <row r="170" spans="1:6" x14ac:dyDescent="0.25">
      <c r="A170" s="24" t="s">
        <v>374</v>
      </c>
      <c r="B170" s="121">
        <v>7</v>
      </c>
      <c r="D170" s="121">
        <v>2</v>
      </c>
      <c r="E170" s="121">
        <v>3</v>
      </c>
      <c r="F170" s="121">
        <v>1</v>
      </c>
    </row>
    <row r="171" spans="1:6" ht="31.5" x14ac:dyDescent="0.25">
      <c r="A171" s="24" t="s">
        <v>375</v>
      </c>
      <c r="B171" s="121">
        <v>3</v>
      </c>
      <c r="D171" s="121">
        <v>1</v>
      </c>
      <c r="E171" s="121">
        <v>2</v>
      </c>
      <c r="F171" s="121">
        <v>1</v>
      </c>
    </row>
    <row r="172" spans="1:6" x14ac:dyDescent="0.25">
      <c r="A172" s="24" t="s">
        <v>376</v>
      </c>
      <c r="B172" s="121">
        <v>3</v>
      </c>
      <c r="D172" s="121">
        <v>1</v>
      </c>
      <c r="E172" s="121">
        <v>2</v>
      </c>
      <c r="F172" s="121">
        <v>1</v>
      </c>
    </row>
    <row r="173" spans="1:6" ht="31.5" x14ac:dyDescent="0.25">
      <c r="A173" s="24" t="s">
        <v>377</v>
      </c>
      <c r="B173" s="121">
        <v>3</v>
      </c>
      <c r="D173" s="121">
        <v>1</v>
      </c>
      <c r="E173" s="121">
        <v>2</v>
      </c>
      <c r="F173" s="121">
        <v>1</v>
      </c>
    </row>
    <row r="174" spans="1:6" ht="31.5" x14ac:dyDescent="0.25">
      <c r="A174" s="24" t="s">
        <v>378</v>
      </c>
      <c r="B174" s="121">
        <v>3</v>
      </c>
      <c r="D174" s="121">
        <v>1</v>
      </c>
      <c r="E174" s="121">
        <v>2</v>
      </c>
      <c r="F174" s="121">
        <v>1</v>
      </c>
    </row>
    <row r="175" spans="1:6" ht="31.5" x14ac:dyDescent="0.25">
      <c r="A175" s="24" t="s">
        <v>379</v>
      </c>
      <c r="B175" s="121">
        <v>3</v>
      </c>
      <c r="D175" s="121">
        <v>1</v>
      </c>
      <c r="E175" s="121">
        <v>2</v>
      </c>
      <c r="F175" s="121">
        <v>1</v>
      </c>
    </row>
    <row r="176" spans="1:6" ht="31.5" x14ac:dyDescent="0.25">
      <c r="A176" s="24" t="s">
        <v>380</v>
      </c>
      <c r="B176" s="121">
        <v>3</v>
      </c>
      <c r="D176" s="121">
        <v>1</v>
      </c>
      <c r="E176" s="121">
        <v>2</v>
      </c>
      <c r="F176" s="121">
        <v>1</v>
      </c>
    </row>
    <row r="177" spans="1:6" ht="47.25" x14ac:dyDescent="0.25">
      <c r="A177" s="24" t="s">
        <v>381</v>
      </c>
      <c r="B177" s="121">
        <v>3</v>
      </c>
      <c r="D177" s="121">
        <v>1</v>
      </c>
      <c r="E177" s="121">
        <v>2</v>
      </c>
      <c r="F177" s="121">
        <v>1</v>
      </c>
    </row>
    <row r="178" spans="1:6" ht="31.5" x14ac:dyDescent="0.25">
      <c r="A178" s="24" t="s">
        <v>382</v>
      </c>
      <c r="B178" s="121">
        <v>3</v>
      </c>
      <c r="D178" s="121">
        <v>1</v>
      </c>
      <c r="E178" s="121">
        <v>2</v>
      </c>
      <c r="F178" s="121">
        <v>1</v>
      </c>
    </row>
    <row r="179" spans="1:6" s="87" customFormat="1" x14ac:dyDescent="0.25">
      <c r="A179" s="81"/>
      <c r="B179" s="127"/>
      <c r="C179" s="127"/>
      <c r="D179" s="127"/>
      <c r="E179" s="127"/>
      <c r="F179" s="127"/>
    </row>
    <row r="180" spans="1:6" ht="31.5" x14ac:dyDescent="0.25">
      <c r="A180" s="24" t="s">
        <v>383</v>
      </c>
      <c r="B180" s="121">
        <v>8</v>
      </c>
      <c r="C180" s="121">
        <v>1</v>
      </c>
      <c r="D180" s="121">
        <v>2</v>
      </c>
      <c r="E180" s="121">
        <v>3</v>
      </c>
      <c r="F180" s="121">
        <v>1</v>
      </c>
    </row>
    <row r="181" spans="1:6" x14ac:dyDescent="0.25">
      <c r="A181" s="24" t="s">
        <v>384</v>
      </c>
      <c r="B181" s="121">
        <v>8</v>
      </c>
      <c r="C181" s="121">
        <v>1</v>
      </c>
      <c r="D181" s="121">
        <v>2</v>
      </c>
      <c r="E181" s="121">
        <v>3</v>
      </c>
      <c r="F181" s="121">
        <v>1</v>
      </c>
    </row>
    <row r="182" spans="1:6" x14ac:dyDescent="0.25">
      <c r="A182" s="24" t="s">
        <v>385</v>
      </c>
      <c r="B182" s="121">
        <v>2</v>
      </c>
      <c r="D182" s="121">
        <v>1</v>
      </c>
      <c r="E182" s="121">
        <v>2</v>
      </c>
      <c r="F182" s="121">
        <v>2</v>
      </c>
    </row>
    <row r="183" spans="1:6" ht="31.5" x14ac:dyDescent="0.25">
      <c r="A183" s="24" t="s">
        <v>386</v>
      </c>
      <c r="B183" s="121">
        <v>8</v>
      </c>
      <c r="C183" s="121">
        <v>1</v>
      </c>
      <c r="D183" s="121">
        <v>2</v>
      </c>
      <c r="E183" s="121">
        <v>2</v>
      </c>
      <c r="F183" s="121">
        <v>1</v>
      </c>
    </row>
    <row r="184" spans="1:6" x14ac:dyDescent="0.25">
      <c r="A184" s="24" t="s">
        <v>387</v>
      </c>
      <c r="B184" s="121">
        <v>2</v>
      </c>
      <c r="D184" s="121">
        <v>2</v>
      </c>
      <c r="E184" s="121">
        <v>2</v>
      </c>
      <c r="F184" s="121">
        <v>2</v>
      </c>
    </row>
    <row r="185" spans="1:6" ht="31.5" x14ac:dyDescent="0.25">
      <c r="A185" s="24" t="s">
        <v>388</v>
      </c>
      <c r="B185" s="121">
        <v>7</v>
      </c>
      <c r="D185" s="121">
        <v>1</v>
      </c>
      <c r="E185" s="121">
        <v>2</v>
      </c>
      <c r="F185" s="121">
        <v>1</v>
      </c>
    </row>
    <row r="186" spans="1:6" ht="31.5" x14ac:dyDescent="0.25">
      <c r="A186" s="24" t="s">
        <v>389</v>
      </c>
      <c r="B186" s="121">
        <v>8</v>
      </c>
      <c r="C186" s="121">
        <v>0</v>
      </c>
      <c r="D186" s="121">
        <v>2</v>
      </c>
      <c r="E186" s="121">
        <v>1</v>
      </c>
    </row>
    <row r="187" spans="1:6" ht="31.5" x14ac:dyDescent="0.25">
      <c r="A187" s="24" t="s">
        <v>390</v>
      </c>
      <c r="B187" s="121">
        <v>8</v>
      </c>
      <c r="C187" s="121">
        <v>0</v>
      </c>
      <c r="D187" s="121">
        <v>1</v>
      </c>
      <c r="E187" s="121">
        <v>2</v>
      </c>
      <c r="F187" s="121">
        <v>1</v>
      </c>
    </row>
    <row r="188" spans="1:6" x14ac:dyDescent="0.25">
      <c r="A188" s="24" t="s">
        <v>391</v>
      </c>
      <c r="B188" s="121">
        <v>8</v>
      </c>
      <c r="C188" s="121">
        <v>1</v>
      </c>
      <c r="D188" s="121">
        <v>1</v>
      </c>
      <c r="E188" s="121">
        <v>2</v>
      </c>
      <c r="F188" s="121">
        <v>1</v>
      </c>
    </row>
    <row r="189" spans="1:6" ht="31.5" x14ac:dyDescent="0.25">
      <c r="A189" s="24" t="s">
        <v>392</v>
      </c>
      <c r="B189" s="121">
        <v>8</v>
      </c>
      <c r="C189" s="121">
        <v>1</v>
      </c>
      <c r="D189" s="121">
        <v>1</v>
      </c>
      <c r="E189" s="121">
        <v>2</v>
      </c>
      <c r="F189" s="121">
        <v>1</v>
      </c>
    </row>
    <row r="190" spans="1:6" x14ac:dyDescent="0.25">
      <c r="A190" s="24" t="s">
        <v>393</v>
      </c>
      <c r="B190" s="121">
        <v>8</v>
      </c>
      <c r="C190" s="121">
        <v>2</v>
      </c>
      <c r="D190" s="121">
        <v>2</v>
      </c>
      <c r="E190" s="121">
        <v>2</v>
      </c>
      <c r="F190" s="121">
        <v>1</v>
      </c>
    </row>
    <row r="191" spans="1:6" ht="31.5" x14ac:dyDescent="0.25">
      <c r="A191" s="24" t="s">
        <v>394</v>
      </c>
      <c r="B191" s="121">
        <v>8</v>
      </c>
      <c r="C191" s="121">
        <v>2</v>
      </c>
      <c r="D191" s="121">
        <v>1</v>
      </c>
      <c r="E191" s="121">
        <v>2</v>
      </c>
      <c r="F191" s="121">
        <v>1</v>
      </c>
    </row>
    <row r="192" spans="1:6" ht="47.25" x14ac:dyDescent="0.25">
      <c r="A192" s="24" t="s">
        <v>395</v>
      </c>
      <c r="B192" s="121">
        <v>7</v>
      </c>
      <c r="D192" s="121">
        <v>2</v>
      </c>
      <c r="E192" s="121">
        <v>2</v>
      </c>
      <c r="F192" s="121">
        <v>1</v>
      </c>
    </row>
    <row r="193" spans="1:6" x14ac:dyDescent="0.25">
      <c r="A193" s="24" t="s">
        <v>396</v>
      </c>
      <c r="B193" s="121">
        <v>7</v>
      </c>
      <c r="D193" s="121">
        <v>2</v>
      </c>
      <c r="E193" s="121">
        <v>2</v>
      </c>
      <c r="F193" s="121">
        <v>1</v>
      </c>
    </row>
    <row r="194" spans="1:6" ht="31.5" x14ac:dyDescent="0.25">
      <c r="A194" s="24" t="s">
        <v>397</v>
      </c>
      <c r="B194" s="121">
        <v>8</v>
      </c>
      <c r="C194" s="121">
        <v>0</v>
      </c>
      <c r="D194" s="121">
        <v>1</v>
      </c>
      <c r="E194" s="121">
        <v>2</v>
      </c>
      <c r="F194" s="121">
        <v>1</v>
      </c>
    </row>
    <row r="195" spans="1:6" s="87" customFormat="1" x14ac:dyDescent="0.25">
      <c r="A195" s="81"/>
      <c r="B195" s="127"/>
      <c r="C195" s="127"/>
      <c r="D195" s="127"/>
      <c r="E195" s="127"/>
      <c r="F195" s="127"/>
    </row>
    <row r="196" spans="1:6" ht="31.5" x14ac:dyDescent="0.25">
      <c r="A196" s="24" t="s">
        <v>398</v>
      </c>
      <c r="B196" s="121">
        <v>1</v>
      </c>
      <c r="D196" s="121">
        <v>2</v>
      </c>
      <c r="E196" s="121">
        <v>2</v>
      </c>
      <c r="F196" s="121">
        <v>2</v>
      </c>
    </row>
    <row r="197" spans="1:6" ht="31.5" x14ac:dyDescent="0.25">
      <c r="A197" s="24" t="s">
        <v>399</v>
      </c>
      <c r="B197" s="121">
        <v>1</v>
      </c>
      <c r="D197" s="121">
        <v>2</v>
      </c>
      <c r="E197" s="121">
        <v>2</v>
      </c>
      <c r="F197" s="121">
        <v>2</v>
      </c>
    </row>
    <row r="198" spans="1:6" ht="31.5" x14ac:dyDescent="0.25">
      <c r="A198" s="24" t="s">
        <v>400</v>
      </c>
      <c r="B198" s="121">
        <v>1</v>
      </c>
      <c r="D198" s="121">
        <v>2</v>
      </c>
      <c r="E198" s="121">
        <v>2</v>
      </c>
      <c r="F198" s="121">
        <v>2</v>
      </c>
    </row>
    <row r="199" spans="1:6" x14ac:dyDescent="0.25">
      <c r="A199" s="24" t="s">
        <v>401</v>
      </c>
      <c r="B199" s="121">
        <v>1</v>
      </c>
      <c r="D199" s="121">
        <v>1</v>
      </c>
      <c r="E199" s="121">
        <v>2</v>
      </c>
      <c r="F199" s="121">
        <v>2</v>
      </c>
    </row>
    <row r="200" spans="1:6" x14ac:dyDescent="0.25">
      <c r="A200" s="10" t="s">
        <v>402</v>
      </c>
      <c r="B200" s="121">
        <v>4</v>
      </c>
      <c r="D200" s="121">
        <v>1</v>
      </c>
      <c r="E200" s="121">
        <v>2</v>
      </c>
      <c r="F200" s="121">
        <v>2</v>
      </c>
    </row>
    <row r="201" spans="1:6" x14ac:dyDescent="0.25">
      <c r="A201" s="24" t="s">
        <v>403</v>
      </c>
      <c r="B201" s="121">
        <v>1</v>
      </c>
      <c r="D201" s="121">
        <v>2</v>
      </c>
      <c r="E201" s="121">
        <v>2</v>
      </c>
      <c r="F201" s="121">
        <v>2</v>
      </c>
    </row>
    <row r="202" spans="1:6" x14ac:dyDescent="0.25">
      <c r="A202" s="24" t="s">
        <v>404</v>
      </c>
      <c r="B202" s="121">
        <v>1</v>
      </c>
      <c r="D202" s="121">
        <v>2</v>
      </c>
      <c r="E202" s="121">
        <v>2</v>
      </c>
      <c r="F202" s="121">
        <v>2</v>
      </c>
    </row>
    <row r="203" spans="1:6" ht="47.25" x14ac:dyDescent="0.25">
      <c r="A203" s="24" t="s">
        <v>405</v>
      </c>
      <c r="B203" s="121">
        <v>4</v>
      </c>
      <c r="D203" s="121">
        <v>1</v>
      </c>
      <c r="E203" s="121">
        <v>2</v>
      </c>
      <c r="F203" s="121">
        <v>2</v>
      </c>
    </row>
    <row r="204" spans="1:6" ht="31.5" x14ac:dyDescent="0.25">
      <c r="A204" s="24" t="s">
        <v>406</v>
      </c>
      <c r="B204" s="121">
        <v>4</v>
      </c>
      <c r="D204" s="121">
        <v>1</v>
      </c>
      <c r="E204" s="121">
        <v>2</v>
      </c>
      <c r="F204" s="121">
        <v>1</v>
      </c>
    </row>
    <row r="205" spans="1:6" ht="31.5" x14ac:dyDescent="0.25">
      <c r="A205" s="24" t="s">
        <v>407</v>
      </c>
      <c r="B205" s="121">
        <v>1</v>
      </c>
      <c r="D205" s="121">
        <v>2</v>
      </c>
      <c r="E205" s="121">
        <v>2</v>
      </c>
      <c r="F205" s="121">
        <v>2</v>
      </c>
    </row>
    <row r="206" spans="1:6" x14ac:dyDescent="0.25">
      <c r="A206" s="24" t="s">
        <v>408</v>
      </c>
      <c r="B206" s="121">
        <v>4</v>
      </c>
      <c r="D206" s="121">
        <v>1</v>
      </c>
      <c r="E206" s="121">
        <v>2</v>
      </c>
      <c r="F206" s="121">
        <v>2</v>
      </c>
    </row>
    <row r="207" spans="1:6" x14ac:dyDescent="0.25">
      <c r="A207" s="24" t="s">
        <v>409</v>
      </c>
      <c r="B207" s="121">
        <v>4</v>
      </c>
      <c r="D207" s="121">
        <v>1</v>
      </c>
      <c r="E207" s="121">
        <v>2</v>
      </c>
      <c r="F207" s="121">
        <v>2</v>
      </c>
    </row>
    <row r="208" spans="1:6" ht="31.5" x14ac:dyDescent="0.25">
      <c r="A208" s="24" t="s">
        <v>410</v>
      </c>
      <c r="B208" s="121">
        <v>4</v>
      </c>
      <c r="D208" s="121">
        <v>1</v>
      </c>
      <c r="E208" s="121">
        <v>2</v>
      </c>
      <c r="F208" s="121">
        <v>1</v>
      </c>
    </row>
    <row r="209" spans="1:6" ht="31.5" x14ac:dyDescent="0.25">
      <c r="A209" s="24" t="s">
        <v>411</v>
      </c>
      <c r="B209" s="121">
        <v>4</v>
      </c>
      <c r="D209" s="121">
        <v>1</v>
      </c>
      <c r="E209" s="121">
        <v>2</v>
      </c>
      <c r="F209" s="121">
        <v>1</v>
      </c>
    </row>
    <row r="210" spans="1:6" x14ac:dyDescent="0.25">
      <c r="A210" s="24" t="s">
        <v>412</v>
      </c>
      <c r="B210" s="121">
        <v>1</v>
      </c>
      <c r="D210" s="121">
        <v>1</v>
      </c>
      <c r="E210" s="121">
        <v>2</v>
      </c>
      <c r="F210" s="121">
        <v>2</v>
      </c>
    </row>
    <row r="211" spans="1:6" ht="31.5" x14ac:dyDescent="0.25">
      <c r="A211" s="24" t="s">
        <v>413</v>
      </c>
      <c r="B211" s="121">
        <v>1</v>
      </c>
      <c r="D211" s="121">
        <v>2</v>
      </c>
      <c r="E211" s="121">
        <v>2</v>
      </c>
      <c r="F211" s="121">
        <v>2</v>
      </c>
    </row>
    <row r="212" spans="1:6" x14ac:dyDescent="0.25">
      <c r="A212" s="24" t="s">
        <v>414</v>
      </c>
      <c r="B212" s="121">
        <v>1</v>
      </c>
      <c r="D212" s="121">
        <v>2</v>
      </c>
      <c r="E212" s="121">
        <v>2</v>
      </c>
      <c r="F212" s="121">
        <v>2</v>
      </c>
    </row>
    <row r="213" spans="1:6" ht="31.5" x14ac:dyDescent="0.25">
      <c r="A213" s="24" t="s">
        <v>415</v>
      </c>
      <c r="B213" s="121">
        <v>4</v>
      </c>
      <c r="D213" s="121">
        <v>2</v>
      </c>
      <c r="E213" s="121">
        <v>2</v>
      </c>
      <c r="F213" s="121">
        <v>2</v>
      </c>
    </row>
    <row r="214" spans="1:6" x14ac:dyDescent="0.25">
      <c r="A214" s="126" t="s">
        <v>416</v>
      </c>
    </row>
    <row r="215" spans="1:6" ht="31.5" x14ac:dyDescent="0.25">
      <c r="A215" s="24" t="s">
        <v>417</v>
      </c>
      <c r="B215" s="121">
        <v>4</v>
      </c>
      <c r="D215" s="121">
        <v>2</v>
      </c>
      <c r="E215" s="121">
        <v>1</v>
      </c>
    </row>
    <row r="216" spans="1:6" s="87" customFormat="1" x14ac:dyDescent="0.25">
      <c r="A216" s="81"/>
      <c r="B216" s="127"/>
      <c r="C216" s="127"/>
      <c r="D216" s="127"/>
      <c r="E216" s="127"/>
      <c r="F216" s="127"/>
    </row>
    <row r="217" spans="1:6" ht="31.5" x14ac:dyDescent="0.25">
      <c r="A217" s="24" t="s">
        <v>418</v>
      </c>
      <c r="B217" s="121">
        <v>7</v>
      </c>
      <c r="D217" s="121">
        <v>1</v>
      </c>
      <c r="E217" s="121">
        <v>2</v>
      </c>
      <c r="F217" s="121">
        <v>1</v>
      </c>
    </row>
    <row r="218" spans="1:6" x14ac:dyDescent="0.25">
      <c r="A218" s="24" t="s">
        <v>419</v>
      </c>
      <c r="B218" s="121">
        <v>7</v>
      </c>
      <c r="D218" s="121">
        <v>2</v>
      </c>
      <c r="E218" s="121">
        <v>2</v>
      </c>
      <c r="F218" s="121">
        <v>1</v>
      </c>
    </row>
    <row r="219" spans="1:6" x14ac:dyDescent="0.25">
      <c r="A219" s="24" t="s">
        <v>420</v>
      </c>
      <c r="B219" s="121">
        <v>3</v>
      </c>
      <c r="D219" s="121">
        <v>1</v>
      </c>
      <c r="E219" s="121">
        <v>2</v>
      </c>
      <c r="F219" s="121">
        <v>1</v>
      </c>
    </row>
    <row r="220" spans="1:6" x14ac:dyDescent="0.25">
      <c r="A220" s="24" t="s">
        <v>421</v>
      </c>
      <c r="B220" s="121">
        <v>5</v>
      </c>
      <c r="D220" s="121">
        <v>2</v>
      </c>
      <c r="E220" s="121">
        <v>1</v>
      </c>
    </row>
    <row r="221" spans="1:6" x14ac:dyDescent="0.25">
      <c r="A221" s="24" t="s">
        <v>422</v>
      </c>
      <c r="B221" s="121">
        <v>6</v>
      </c>
      <c r="D221" s="121">
        <v>2</v>
      </c>
      <c r="E221" s="121">
        <v>1</v>
      </c>
    </row>
    <row r="222" spans="1:6" ht="31.5" x14ac:dyDescent="0.25">
      <c r="A222" s="24" t="s">
        <v>423</v>
      </c>
      <c r="B222" s="121">
        <v>4</v>
      </c>
      <c r="D222" s="121">
        <v>1</v>
      </c>
      <c r="E222" s="121">
        <v>2</v>
      </c>
      <c r="F222" s="121">
        <v>1</v>
      </c>
    </row>
    <row r="223" spans="1:6" x14ac:dyDescent="0.25">
      <c r="A223" s="24" t="s">
        <v>424</v>
      </c>
      <c r="B223" s="121">
        <v>7</v>
      </c>
      <c r="D223" s="121">
        <v>2</v>
      </c>
      <c r="E223" s="121">
        <v>2</v>
      </c>
      <c r="F223" s="121">
        <v>1</v>
      </c>
    </row>
    <row r="224" spans="1:6" ht="31.5" x14ac:dyDescent="0.25">
      <c r="A224" s="24" t="s">
        <v>425</v>
      </c>
      <c r="B224" s="121">
        <v>7</v>
      </c>
      <c r="D224" s="121">
        <v>2</v>
      </c>
      <c r="E224" s="121">
        <v>2</v>
      </c>
      <c r="F224" s="121">
        <v>1</v>
      </c>
    </row>
    <row r="225" spans="1:6" x14ac:dyDescent="0.25">
      <c r="A225" s="24" t="s">
        <v>426</v>
      </c>
      <c r="B225" s="121">
        <v>7</v>
      </c>
      <c r="D225" s="121">
        <v>1</v>
      </c>
      <c r="E225" s="121">
        <v>2</v>
      </c>
      <c r="F225" s="121">
        <v>1</v>
      </c>
    </row>
    <row r="226" spans="1:6" x14ac:dyDescent="0.25">
      <c r="A226" s="24" t="s">
        <v>427</v>
      </c>
      <c r="B226" s="121">
        <v>7</v>
      </c>
      <c r="D226" s="121">
        <v>2</v>
      </c>
      <c r="E226" s="121">
        <v>2</v>
      </c>
      <c r="F226" s="121">
        <v>1</v>
      </c>
    </row>
    <row r="227" spans="1:6" ht="31.5" x14ac:dyDescent="0.25">
      <c r="A227" s="24" t="s">
        <v>428</v>
      </c>
      <c r="B227" s="121">
        <v>8</v>
      </c>
      <c r="C227" s="121">
        <v>2</v>
      </c>
      <c r="D227" s="121">
        <v>1</v>
      </c>
      <c r="E227" s="121">
        <v>2</v>
      </c>
      <c r="F227" s="121">
        <v>1</v>
      </c>
    </row>
    <row r="228" spans="1:6" x14ac:dyDescent="0.25">
      <c r="A228" s="24" t="s">
        <v>429</v>
      </c>
      <c r="B228" s="121">
        <v>7</v>
      </c>
      <c r="D228" s="121">
        <v>2</v>
      </c>
      <c r="E228" s="121">
        <v>2</v>
      </c>
      <c r="F228" s="121">
        <v>1</v>
      </c>
    </row>
    <row r="229" spans="1:6" ht="31.5" x14ac:dyDescent="0.25">
      <c r="A229" s="24" t="s">
        <v>430</v>
      </c>
      <c r="B229" s="121">
        <v>4</v>
      </c>
      <c r="D229" s="121">
        <v>2</v>
      </c>
      <c r="E229" s="121">
        <v>2</v>
      </c>
      <c r="F229" s="121">
        <v>1</v>
      </c>
    </row>
    <row r="230" spans="1:6" ht="31.5" x14ac:dyDescent="0.25">
      <c r="A230" s="24" t="s">
        <v>431</v>
      </c>
      <c r="B230" s="121">
        <v>7</v>
      </c>
      <c r="D230" s="121">
        <v>2</v>
      </c>
      <c r="E230" s="121">
        <v>1</v>
      </c>
    </row>
    <row r="231" spans="1:6" ht="31.5" x14ac:dyDescent="0.25">
      <c r="A231" s="24" t="s">
        <v>432</v>
      </c>
      <c r="B231" s="121">
        <v>7</v>
      </c>
      <c r="D231" s="121">
        <v>1</v>
      </c>
      <c r="E231" s="121">
        <v>2</v>
      </c>
      <c r="F231" s="121">
        <v>1</v>
      </c>
    </row>
    <row r="232" spans="1:6" x14ac:dyDescent="0.25">
      <c r="A232" s="24" t="s">
        <v>433</v>
      </c>
      <c r="B232" s="121">
        <v>7</v>
      </c>
      <c r="D232" s="121">
        <v>1</v>
      </c>
      <c r="E232" s="121">
        <v>2</v>
      </c>
      <c r="F232" s="121">
        <v>2</v>
      </c>
    </row>
    <row r="233" spans="1:6" x14ac:dyDescent="0.25">
      <c r="A233" s="24" t="s">
        <v>434</v>
      </c>
      <c r="B233" s="121">
        <v>5</v>
      </c>
      <c r="D233" s="121">
        <v>1</v>
      </c>
      <c r="E233" s="121">
        <v>2</v>
      </c>
      <c r="F233" s="121">
        <v>1</v>
      </c>
    </row>
    <row r="234" spans="1:6" x14ac:dyDescent="0.25">
      <c r="A234" s="24" t="s">
        <v>435</v>
      </c>
      <c r="B234" s="121">
        <v>7</v>
      </c>
      <c r="D234" s="121">
        <v>2</v>
      </c>
      <c r="E234" s="121">
        <v>1</v>
      </c>
    </row>
    <row r="235" spans="1:6" x14ac:dyDescent="0.25">
      <c r="A235" s="24" t="s">
        <v>436</v>
      </c>
      <c r="B235" s="121">
        <v>5</v>
      </c>
      <c r="D235" s="121">
        <v>1</v>
      </c>
      <c r="E235" s="121">
        <v>2</v>
      </c>
      <c r="F235" s="121">
        <v>1</v>
      </c>
    </row>
    <row r="236" spans="1:6" ht="31.5" x14ac:dyDescent="0.25">
      <c r="A236" s="24" t="s">
        <v>437</v>
      </c>
      <c r="B236" s="121">
        <v>5</v>
      </c>
      <c r="D236" s="121">
        <v>1</v>
      </c>
      <c r="E236" s="121">
        <v>2</v>
      </c>
      <c r="F236" s="121">
        <v>1</v>
      </c>
    </row>
    <row r="237" spans="1:6" ht="31.5" x14ac:dyDescent="0.25">
      <c r="A237" s="24" t="s">
        <v>438</v>
      </c>
      <c r="B237" s="121">
        <v>7</v>
      </c>
      <c r="D237" s="121">
        <v>1</v>
      </c>
      <c r="E237" s="121">
        <v>2</v>
      </c>
      <c r="F237" s="121">
        <v>1</v>
      </c>
    </row>
    <row r="238" spans="1:6" x14ac:dyDescent="0.25">
      <c r="A238" s="24" t="s">
        <v>439</v>
      </c>
      <c r="B238" s="121">
        <v>7</v>
      </c>
      <c r="D238" s="121">
        <v>1</v>
      </c>
      <c r="E238" s="121">
        <v>2</v>
      </c>
      <c r="F238" s="121">
        <v>1</v>
      </c>
    </row>
    <row r="239" spans="1:6" s="87" customFormat="1" x14ac:dyDescent="0.25">
      <c r="B239" s="127"/>
      <c r="C239" s="127"/>
      <c r="D239" s="127"/>
      <c r="E239" s="127"/>
      <c r="F239" s="127"/>
    </row>
    <row r="240" spans="1:6" x14ac:dyDescent="0.25">
      <c r="A240" s="42" t="s">
        <v>2646</v>
      </c>
      <c r="B240" s="122">
        <f>COUNTIF(B2:B238,"1")</f>
        <v>55</v>
      </c>
      <c r="C240" s="121">
        <f>COUNT(C2:C238)</f>
        <v>11</v>
      </c>
      <c r="D240" s="121">
        <f>COUNT(D2:D238)</f>
        <v>191</v>
      </c>
      <c r="E240" s="121">
        <f>COUNT(E2:E238)</f>
        <v>191</v>
      </c>
      <c r="F240" s="121">
        <f>COUNT(F2:F238)</f>
        <v>180</v>
      </c>
    </row>
    <row r="241" spans="1:6" x14ac:dyDescent="0.25">
      <c r="A241" s="42" t="s">
        <v>212</v>
      </c>
      <c r="B241" s="122">
        <f>COUNTIF(B2:B238,"2")</f>
        <v>60</v>
      </c>
      <c r="C241" s="123" t="s">
        <v>2340</v>
      </c>
      <c r="D241" s="124" t="s">
        <v>1694</v>
      </c>
      <c r="E241" s="124" t="s">
        <v>2342</v>
      </c>
      <c r="F241" s="124" t="s">
        <v>2344</v>
      </c>
    </row>
    <row r="242" spans="1:6" x14ac:dyDescent="0.25">
      <c r="A242" s="42" t="s">
        <v>355</v>
      </c>
      <c r="B242" s="122">
        <f>COUNTIF(B2:B238,"3")</f>
        <v>20</v>
      </c>
      <c r="C242" s="122">
        <f>COUNTIF(C2:C238,"1")</f>
        <v>5</v>
      </c>
      <c r="D242" s="122">
        <f>COUNTIF(D2:D238,"1")</f>
        <v>101</v>
      </c>
      <c r="E242" s="122">
        <f>COUNTIF(E2:E238,"1")</f>
        <v>11</v>
      </c>
      <c r="F242" s="122">
        <f>COUNTIF(F2:F238,"1")</f>
        <v>75</v>
      </c>
    </row>
    <row r="243" spans="1:6" x14ac:dyDescent="0.25">
      <c r="A243" s="42" t="s">
        <v>515</v>
      </c>
      <c r="B243" s="122">
        <f>COUNTIF(B2:B238,"4")</f>
        <v>12</v>
      </c>
      <c r="C243" s="123" t="s">
        <v>2339</v>
      </c>
      <c r="D243" s="124" t="s">
        <v>1695</v>
      </c>
      <c r="E243" s="124" t="s">
        <v>440</v>
      </c>
      <c r="F243" s="124" t="s">
        <v>2345</v>
      </c>
    </row>
    <row r="244" spans="1:6" x14ac:dyDescent="0.25">
      <c r="A244" s="42" t="s">
        <v>532</v>
      </c>
      <c r="B244" s="122">
        <f>COUNTIF(B2:B238,"5")</f>
        <v>6</v>
      </c>
      <c r="C244" s="122">
        <f>COUNTIF(C2:C238,"2")</f>
        <v>3</v>
      </c>
      <c r="D244" s="122">
        <f>COUNTIF(D2:D238,"2")</f>
        <v>90</v>
      </c>
      <c r="E244" s="122">
        <f>COUNTIF(E2:E238,"2")</f>
        <v>169</v>
      </c>
      <c r="F244" s="122">
        <f>COUNTIF(F2:F238,"2")</f>
        <v>105</v>
      </c>
    </row>
    <row r="245" spans="1:6" x14ac:dyDescent="0.25">
      <c r="A245" s="42" t="s">
        <v>2647</v>
      </c>
      <c r="B245" s="122">
        <f>COUNTIF(B2:B238,"6")</f>
        <v>2</v>
      </c>
      <c r="C245" s="123" t="s">
        <v>2341</v>
      </c>
      <c r="E245" s="124" t="s">
        <v>2343</v>
      </c>
      <c r="F245" s="124" t="s">
        <v>1701</v>
      </c>
    </row>
    <row r="246" spans="1:6" x14ac:dyDescent="0.25">
      <c r="A246" s="42" t="s">
        <v>1718</v>
      </c>
      <c r="B246" s="122">
        <f>COUNTIF(B2:B238,"7")</f>
        <v>25</v>
      </c>
      <c r="C246" s="122">
        <f>COUNTIF(C2:C238,"0")</f>
        <v>3</v>
      </c>
      <c r="E246" s="122">
        <f>COUNTIF(E2:E238,"3")</f>
        <v>11</v>
      </c>
      <c r="F246" s="122">
        <f>COUNTIF(F2:F238,"0")</f>
        <v>0</v>
      </c>
    </row>
    <row r="247" spans="1:6" x14ac:dyDescent="0.25">
      <c r="A247" s="42" t="s">
        <v>710</v>
      </c>
      <c r="B247" s="122">
        <f>COUNTIF(B2:B238,"8")</f>
        <v>11</v>
      </c>
    </row>
    <row r="248" spans="1:6" x14ac:dyDescent="0.25">
      <c r="A248" s="34"/>
      <c r="B248" s="122"/>
    </row>
    <row r="249" spans="1:6" x14ac:dyDescent="0.25">
      <c r="A249" s="42" t="s">
        <v>2327</v>
      </c>
      <c r="B249" s="122">
        <f>SUM(B240:B247)</f>
        <v>191</v>
      </c>
    </row>
    <row r="250" spans="1:6" x14ac:dyDescent="0.25">
      <c r="A250" s="34"/>
      <c r="B250" s="122"/>
    </row>
    <row r="251" spans="1:6" x14ac:dyDescent="0.25">
      <c r="A251" s="34"/>
      <c r="B251" s="122"/>
    </row>
    <row r="253" spans="1:6" x14ac:dyDescent="0.25">
      <c r="A253" s="3" t="s">
        <v>2349</v>
      </c>
      <c r="C253" s="125">
        <f>(C242/(C242+C244))*100</f>
        <v>62.5</v>
      </c>
      <c r="D253" s="125">
        <f>(D242/(D242+D244))*100</f>
        <v>52.879581151832454</v>
      </c>
      <c r="E253" s="125">
        <f>((E242+(E246*0.5))/E240)*100</f>
        <v>8.6387434554973819</v>
      </c>
      <c r="F253" s="125">
        <f>(F242/(F242+F244))*100</f>
        <v>41.666666666666671</v>
      </c>
    </row>
  </sheetData>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1"/>
  <sheetViews>
    <sheetView zoomScaleNormal="100" zoomScalePageLayoutView="150" workbookViewId="0">
      <pane ySplit="1" topLeftCell="A2" activePane="bottomLeft" state="frozen"/>
      <selection activeCell="D3" sqref="D3"/>
      <selection pane="bottomLeft" activeCell="A199" sqref="A199"/>
    </sheetView>
  </sheetViews>
  <sheetFormatPr defaultColWidth="11" defaultRowHeight="15.75" x14ac:dyDescent="0.25"/>
  <cols>
    <col min="1" max="1" width="68.625" style="117" customWidth="1"/>
    <col min="2" max="2" width="13.125" style="132" bestFit="1" customWidth="1"/>
    <col min="3" max="3" width="18.625" style="132" bestFit="1" customWidth="1"/>
    <col min="4" max="4" width="22.125" style="132" bestFit="1" customWidth="1"/>
    <col min="5" max="5" width="23.5" style="132" bestFit="1" customWidth="1"/>
    <col min="6" max="6" width="14" style="132" bestFit="1" customWidth="1"/>
    <col min="7" max="7" width="17.625" customWidth="1"/>
  </cols>
  <sheetData>
    <row r="1" spans="1:7" s="44" customFormat="1" ht="19.5" x14ac:dyDescent="0.3">
      <c r="A1" s="139" t="s">
        <v>9</v>
      </c>
      <c r="B1" s="130" t="s">
        <v>1716</v>
      </c>
      <c r="C1" s="130" t="s">
        <v>1725</v>
      </c>
      <c r="D1" s="131" t="s">
        <v>2326</v>
      </c>
      <c r="E1" s="130" t="s">
        <v>1713</v>
      </c>
      <c r="F1" s="130" t="s">
        <v>1715</v>
      </c>
      <c r="G1" s="43" t="s">
        <v>85</v>
      </c>
    </row>
    <row r="3" spans="1:7" ht="31.5" x14ac:dyDescent="0.25">
      <c r="A3" s="140" t="s">
        <v>441</v>
      </c>
      <c r="B3" s="132">
        <v>1</v>
      </c>
      <c r="D3" s="132">
        <v>1</v>
      </c>
      <c r="E3" s="132">
        <v>2</v>
      </c>
      <c r="F3" s="132">
        <v>2</v>
      </c>
      <c r="G3" t="s">
        <v>86</v>
      </c>
    </row>
    <row r="4" spans="1:7" ht="31.5" x14ac:dyDescent="0.25">
      <c r="A4" s="140" t="s">
        <v>442</v>
      </c>
      <c r="B4" s="132">
        <v>1</v>
      </c>
      <c r="D4" s="132">
        <v>2</v>
      </c>
      <c r="E4" s="132">
        <v>2</v>
      </c>
      <c r="F4" s="132">
        <v>2</v>
      </c>
      <c r="G4" t="s">
        <v>86</v>
      </c>
    </row>
    <row r="5" spans="1:7" ht="31.5" x14ac:dyDescent="0.25">
      <c r="A5" s="140" t="s">
        <v>443</v>
      </c>
      <c r="B5" s="132">
        <v>1</v>
      </c>
      <c r="D5" s="132">
        <v>1</v>
      </c>
      <c r="E5" s="132">
        <v>2</v>
      </c>
      <c r="F5" s="132">
        <v>2</v>
      </c>
      <c r="G5" t="s">
        <v>86</v>
      </c>
    </row>
    <row r="6" spans="1:7" ht="47.25" x14ac:dyDescent="0.25">
      <c r="A6" s="140" t="s">
        <v>444</v>
      </c>
      <c r="B6" s="132">
        <v>1</v>
      </c>
      <c r="D6" s="132">
        <v>1</v>
      </c>
      <c r="E6" s="132">
        <v>2</v>
      </c>
      <c r="F6" s="132">
        <v>2</v>
      </c>
      <c r="G6" t="s">
        <v>86</v>
      </c>
    </row>
    <row r="7" spans="1:7" ht="31.5" x14ac:dyDescent="0.25">
      <c r="A7" s="140" t="s">
        <v>445</v>
      </c>
      <c r="B7" s="132">
        <v>1</v>
      </c>
      <c r="D7" s="132">
        <v>2</v>
      </c>
      <c r="E7" s="132">
        <v>2</v>
      </c>
      <c r="F7" s="132">
        <v>2</v>
      </c>
      <c r="G7" t="s">
        <v>86</v>
      </c>
    </row>
    <row r="8" spans="1:7" ht="31.5" x14ac:dyDescent="0.25">
      <c r="A8" s="140" t="s">
        <v>446</v>
      </c>
      <c r="B8" s="132">
        <v>1</v>
      </c>
      <c r="D8" s="132">
        <v>1</v>
      </c>
      <c r="E8" s="132">
        <v>2</v>
      </c>
      <c r="F8" s="132">
        <v>2</v>
      </c>
      <c r="G8" t="s">
        <v>86</v>
      </c>
    </row>
    <row r="9" spans="1:7" ht="31.5" x14ac:dyDescent="0.25">
      <c r="A9" s="140" t="s">
        <v>447</v>
      </c>
      <c r="B9" s="132">
        <v>1</v>
      </c>
      <c r="D9" s="132">
        <v>2</v>
      </c>
      <c r="E9" s="132">
        <v>2</v>
      </c>
      <c r="F9" s="132">
        <v>2</v>
      </c>
      <c r="G9" t="s">
        <v>86</v>
      </c>
    </row>
    <row r="10" spans="1:7" ht="47.25" x14ac:dyDescent="0.25">
      <c r="A10" s="140" t="s">
        <v>448</v>
      </c>
      <c r="B10" s="132">
        <v>1</v>
      </c>
      <c r="D10" s="132">
        <v>2</v>
      </c>
      <c r="E10" s="132">
        <v>2</v>
      </c>
      <c r="F10" s="132">
        <v>2</v>
      </c>
      <c r="G10" t="s">
        <v>86</v>
      </c>
    </row>
    <row r="11" spans="1:7" ht="31.5" x14ac:dyDescent="0.25">
      <c r="A11" s="140" t="s">
        <v>449</v>
      </c>
      <c r="B11" s="132">
        <v>1</v>
      </c>
      <c r="D11" s="132">
        <v>2</v>
      </c>
      <c r="E11" s="132">
        <v>2</v>
      </c>
      <c r="F11" s="132">
        <v>2</v>
      </c>
      <c r="G11" t="s">
        <v>86</v>
      </c>
    </row>
    <row r="12" spans="1:7" ht="31.5" x14ac:dyDescent="0.25">
      <c r="A12" s="140" t="s">
        <v>2644</v>
      </c>
      <c r="B12" s="132">
        <v>1</v>
      </c>
      <c r="D12" s="132">
        <v>1</v>
      </c>
      <c r="E12" s="132">
        <v>2</v>
      </c>
      <c r="F12" s="132">
        <v>1</v>
      </c>
      <c r="G12" t="s">
        <v>86</v>
      </c>
    </row>
    <row r="13" spans="1:7" x14ac:dyDescent="0.25">
      <c r="A13" s="140" t="s">
        <v>450</v>
      </c>
      <c r="B13" s="132">
        <v>1</v>
      </c>
      <c r="D13" s="132">
        <v>1</v>
      </c>
      <c r="E13" s="132">
        <v>2</v>
      </c>
      <c r="F13" s="132">
        <v>2</v>
      </c>
      <c r="G13" t="s">
        <v>86</v>
      </c>
    </row>
    <row r="14" spans="1:7" ht="63" x14ac:dyDescent="0.25">
      <c r="A14" s="140" t="s">
        <v>451</v>
      </c>
      <c r="B14" s="132">
        <v>1</v>
      </c>
      <c r="D14" s="132">
        <v>2</v>
      </c>
      <c r="E14" s="132">
        <v>2</v>
      </c>
      <c r="F14" s="132">
        <v>0</v>
      </c>
      <c r="G14" t="s">
        <v>86</v>
      </c>
    </row>
    <row r="15" spans="1:7" ht="31.5" x14ac:dyDescent="0.25">
      <c r="A15" s="140" t="s">
        <v>452</v>
      </c>
      <c r="B15" s="132">
        <v>1</v>
      </c>
      <c r="D15" s="132">
        <v>1</v>
      </c>
      <c r="E15" s="132">
        <v>2</v>
      </c>
      <c r="F15" s="132">
        <v>2</v>
      </c>
      <c r="G15" t="s">
        <v>86</v>
      </c>
    </row>
    <row r="16" spans="1:7" ht="31.5" x14ac:dyDescent="0.25">
      <c r="A16" s="140" t="s">
        <v>453</v>
      </c>
      <c r="B16" s="132">
        <v>1</v>
      </c>
      <c r="D16" s="132">
        <v>1</v>
      </c>
      <c r="E16" s="132">
        <v>2</v>
      </c>
      <c r="F16" s="132">
        <v>2</v>
      </c>
      <c r="G16" t="s">
        <v>86</v>
      </c>
    </row>
    <row r="17" spans="1:7" x14ac:dyDescent="0.25">
      <c r="A17" s="140" t="s">
        <v>1668</v>
      </c>
      <c r="G17" t="s">
        <v>86</v>
      </c>
    </row>
    <row r="18" spans="1:7" x14ac:dyDescent="0.25">
      <c r="A18" s="141" t="s">
        <v>1669</v>
      </c>
      <c r="B18" s="132">
        <v>1</v>
      </c>
      <c r="D18" s="132">
        <v>1</v>
      </c>
      <c r="E18" s="132">
        <v>2</v>
      </c>
      <c r="F18" s="132">
        <v>2</v>
      </c>
    </row>
    <row r="19" spans="1:7" x14ac:dyDescent="0.25">
      <c r="A19" s="141" t="s">
        <v>1670</v>
      </c>
      <c r="B19" s="132">
        <v>1</v>
      </c>
      <c r="D19" s="132">
        <v>1</v>
      </c>
      <c r="E19" s="132">
        <v>2</v>
      </c>
      <c r="F19" s="132">
        <v>2</v>
      </c>
    </row>
    <row r="20" spans="1:7" x14ac:dyDescent="0.25">
      <c r="A20" s="141" t="s">
        <v>1671</v>
      </c>
      <c r="B20" s="132">
        <v>1</v>
      </c>
      <c r="D20" s="132">
        <v>2</v>
      </c>
      <c r="E20" s="132">
        <v>2</v>
      </c>
      <c r="F20" s="132">
        <v>2</v>
      </c>
    </row>
    <row r="21" spans="1:7" x14ac:dyDescent="0.25">
      <c r="A21" s="141" t="s">
        <v>1672</v>
      </c>
      <c r="B21" s="132">
        <v>1</v>
      </c>
      <c r="D21" s="132">
        <v>1</v>
      </c>
      <c r="E21" s="132">
        <v>2</v>
      </c>
      <c r="F21" s="132">
        <v>2</v>
      </c>
    </row>
    <row r="22" spans="1:7" x14ac:dyDescent="0.25">
      <c r="A22" s="141" t="s">
        <v>1673</v>
      </c>
      <c r="B22" s="132">
        <v>1</v>
      </c>
      <c r="D22" s="132">
        <v>2</v>
      </c>
      <c r="E22" s="132">
        <v>2</v>
      </c>
      <c r="F22" s="132">
        <v>2</v>
      </c>
    </row>
    <row r="23" spans="1:7" x14ac:dyDescent="0.25">
      <c r="A23" s="141" t="s">
        <v>1674</v>
      </c>
      <c r="B23" s="132">
        <v>1</v>
      </c>
      <c r="D23" s="132">
        <v>1</v>
      </c>
      <c r="E23" s="132">
        <v>2</v>
      </c>
      <c r="F23" s="132">
        <v>2</v>
      </c>
    </row>
    <row r="24" spans="1:7" x14ac:dyDescent="0.25">
      <c r="A24" s="141" t="s">
        <v>1675</v>
      </c>
      <c r="B24" s="132">
        <v>1</v>
      </c>
      <c r="D24" s="132">
        <v>2</v>
      </c>
      <c r="E24" s="132">
        <v>2</v>
      </c>
      <c r="F24" s="132">
        <v>2</v>
      </c>
    </row>
    <row r="25" spans="1:7" x14ac:dyDescent="0.25">
      <c r="A25" s="141" t="s">
        <v>1676</v>
      </c>
      <c r="B25" s="132">
        <v>1</v>
      </c>
      <c r="D25" s="132">
        <v>2</v>
      </c>
      <c r="E25" s="132">
        <v>2</v>
      </c>
      <c r="F25" s="132">
        <v>2</v>
      </c>
    </row>
    <row r="26" spans="1:7" ht="31.5" x14ac:dyDescent="0.25">
      <c r="A26" s="140" t="s">
        <v>454</v>
      </c>
      <c r="B26" s="132">
        <v>1</v>
      </c>
      <c r="D26" s="132">
        <v>2</v>
      </c>
      <c r="E26" s="132">
        <v>2</v>
      </c>
      <c r="F26" s="132">
        <v>2</v>
      </c>
      <c r="G26" t="s">
        <v>86</v>
      </c>
    </row>
    <row r="27" spans="1:7" s="87" customFormat="1" x14ac:dyDescent="0.25">
      <c r="A27" s="142"/>
      <c r="B27" s="138"/>
      <c r="C27" s="138"/>
      <c r="D27" s="138"/>
      <c r="E27" s="138"/>
      <c r="F27" s="138"/>
    </row>
    <row r="28" spans="1:7" x14ac:dyDescent="0.25">
      <c r="A28" s="140" t="s">
        <v>455</v>
      </c>
      <c r="B28" s="132">
        <v>2</v>
      </c>
      <c r="D28" s="132">
        <v>2</v>
      </c>
      <c r="E28" s="132">
        <v>3</v>
      </c>
      <c r="F28" s="132">
        <v>2</v>
      </c>
      <c r="G28" t="s">
        <v>86</v>
      </c>
    </row>
    <row r="29" spans="1:7" x14ac:dyDescent="0.25">
      <c r="A29" s="140" t="s">
        <v>456</v>
      </c>
      <c r="B29" s="132">
        <v>2</v>
      </c>
      <c r="D29" s="132">
        <v>1</v>
      </c>
      <c r="E29" s="132">
        <v>2</v>
      </c>
      <c r="F29" s="132">
        <v>1</v>
      </c>
      <c r="G29" t="s">
        <v>86</v>
      </c>
    </row>
    <row r="30" spans="1:7" ht="31.5" x14ac:dyDescent="0.25">
      <c r="A30" s="140" t="s">
        <v>457</v>
      </c>
      <c r="B30" s="132">
        <v>2</v>
      </c>
      <c r="D30" s="132">
        <v>2</v>
      </c>
      <c r="E30" s="132">
        <v>2</v>
      </c>
      <c r="F30" s="132">
        <v>2</v>
      </c>
      <c r="G30" t="s">
        <v>86</v>
      </c>
    </row>
    <row r="31" spans="1:7" ht="47.25" x14ac:dyDescent="0.25">
      <c r="A31" s="140" t="s">
        <v>458</v>
      </c>
      <c r="B31" s="132">
        <v>2</v>
      </c>
      <c r="D31" s="132">
        <v>1</v>
      </c>
      <c r="E31" s="132">
        <v>2</v>
      </c>
      <c r="F31" s="132">
        <v>2</v>
      </c>
      <c r="G31" t="s">
        <v>86</v>
      </c>
    </row>
    <row r="32" spans="1:7" ht="31.5" x14ac:dyDescent="0.25">
      <c r="A32" s="140" t="s">
        <v>459</v>
      </c>
      <c r="B32" s="132">
        <v>2</v>
      </c>
      <c r="D32" s="132">
        <v>2</v>
      </c>
      <c r="E32" s="132">
        <v>2</v>
      </c>
      <c r="F32" s="132">
        <v>2</v>
      </c>
      <c r="G32" t="s">
        <v>86</v>
      </c>
    </row>
    <row r="33" spans="1:7" x14ac:dyDescent="0.25">
      <c r="A33" s="140" t="s">
        <v>460</v>
      </c>
      <c r="B33" s="132">
        <v>2</v>
      </c>
      <c r="D33" s="132">
        <v>2</v>
      </c>
      <c r="E33" s="132">
        <v>2</v>
      </c>
      <c r="F33" s="132">
        <v>2</v>
      </c>
      <c r="G33" t="s">
        <v>86</v>
      </c>
    </row>
    <row r="34" spans="1:7" ht="31.5" x14ac:dyDescent="0.25">
      <c r="A34" s="140" t="s">
        <v>461</v>
      </c>
      <c r="B34" s="132">
        <v>2</v>
      </c>
      <c r="D34" s="132">
        <v>2</v>
      </c>
      <c r="E34" s="132">
        <v>2</v>
      </c>
      <c r="F34" s="132">
        <v>2</v>
      </c>
      <c r="G34" t="s">
        <v>86</v>
      </c>
    </row>
    <row r="35" spans="1:7" x14ac:dyDescent="0.25">
      <c r="A35" s="140" t="s">
        <v>462</v>
      </c>
      <c r="B35" s="132">
        <v>2</v>
      </c>
      <c r="D35" s="132">
        <v>2</v>
      </c>
      <c r="E35" s="132">
        <v>2</v>
      </c>
      <c r="F35" s="132">
        <v>2</v>
      </c>
      <c r="G35" t="s">
        <v>86</v>
      </c>
    </row>
    <row r="36" spans="1:7" x14ac:dyDescent="0.25">
      <c r="A36" s="140" t="s">
        <v>463</v>
      </c>
      <c r="B36" s="132">
        <v>2</v>
      </c>
      <c r="D36" s="132">
        <v>2</v>
      </c>
      <c r="E36" s="132">
        <v>2</v>
      </c>
      <c r="F36" s="132">
        <v>2</v>
      </c>
      <c r="G36" t="s">
        <v>86</v>
      </c>
    </row>
    <row r="37" spans="1:7" ht="31.5" x14ac:dyDescent="0.25">
      <c r="A37" s="140" t="s">
        <v>464</v>
      </c>
      <c r="B37" s="132">
        <v>2</v>
      </c>
      <c r="D37" s="132">
        <v>2</v>
      </c>
      <c r="E37" s="132">
        <v>2</v>
      </c>
      <c r="F37" s="132">
        <v>0</v>
      </c>
      <c r="G37" t="s">
        <v>86</v>
      </c>
    </row>
    <row r="38" spans="1:7" ht="31.5" x14ac:dyDescent="0.25">
      <c r="A38" s="140" t="s">
        <v>465</v>
      </c>
      <c r="B38" s="132">
        <v>2</v>
      </c>
      <c r="D38" s="132">
        <v>1</v>
      </c>
      <c r="E38" s="132">
        <v>2</v>
      </c>
      <c r="F38" s="132">
        <v>1</v>
      </c>
      <c r="G38" t="s">
        <v>86</v>
      </c>
    </row>
    <row r="39" spans="1:7" ht="47.25" x14ac:dyDescent="0.25">
      <c r="A39" s="140" t="s">
        <v>608</v>
      </c>
      <c r="B39" s="132">
        <v>2</v>
      </c>
      <c r="D39" s="132">
        <v>1</v>
      </c>
      <c r="E39" s="132">
        <v>2</v>
      </c>
      <c r="F39" s="132">
        <v>1</v>
      </c>
      <c r="G39" t="s">
        <v>86</v>
      </c>
    </row>
    <row r="40" spans="1:7" x14ac:dyDescent="0.25">
      <c r="A40" s="140" t="s">
        <v>466</v>
      </c>
      <c r="B40" s="132">
        <v>2</v>
      </c>
      <c r="D40" s="132">
        <v>2</v>
      </c>
      <c r="E40" s="132">
        <v>2</v>
      </c>
      <c r="F40" s="132">
        <v>1</v>
      </c>
      <c r="G40" t="s">
        <v>86</v>
      </c>
    </row>
    <row r="41" spans="1:7" ht="47.25" x14ac:dyDescent="0.25">
      <c r="A41" s="140" t="s">
        <v>467</v>
      </c>
      <c r="B41" s="132">
        <v>2</v>
      </c>
      <c r="D41" s="132">
        <v>1</v>
      </c>
      <c r="E41" s="132">
        <v>2</v>
      </c>
      <c r="F41" s="132">
        <v>2</v>
      </c>
      <c r="G41" t="s">
        <v>86</v>
      </c>
    </row>
    <row r="42" spans="1:7" ht="31.5" x14ac:dyDescent="0.25">
      <c r="A42" s="140" t="s">
        <v>468</v>
      </c>
      <c r="B42" s="132">
        <v>2</v>
      </c>
      <c r="D42" s="132">
        <v>2</v>
      </c>
      <c r="E42" s="132">
        <v>2</v>
      </c>
      <c r="F42" s="132">
        <v>2</v>
      </c>
      <c r="G42" t="s">
        <v>86</v>
      </c>
    </row>
    <row r="43" spans="1:7" x14ac:dyDescent="0.25">
      <c r="A43" s="140" t="s">
        <v>469</v>
      </c>
      <c r="B43" s="132">
        <v>2</v>
      </c>
      <c r="D43" s="132">
        <v>2</v>
      </c>
      <c r="E43" s="132">
        <v>2</v>
      </c>
      <c r="F43" s="132">
        <v>2</v>
      </c>
      <c r="G43" t="s">
        <v>86</v>
      </c>
    </row>
    <row r="44" spans="1:7" x14ac:dyDescent="0.25">
      <c r="A44" s="140" t="s">
        <v>470</v>
      </c>
      <c r="B44" s="132">
        <v>2</v>
      </c>
      <c r="D44" s="132">
        <v>2</v>
      </c>
      <c r="E44" s="132">
        <v>2</v>
      </c>
      <c r="F44" s="132">
        <v>1</v>
      </c>
      <c r="G44" t="s">
        <v>86</v>
      </c>
    </row>
    <row r="45" spans="1:7" ht="31.5" x14ac:dyDescent="0.25">
      <c r="A45" s="140" t="s">
        <v>471</v>
      </c>
      <c r="B45" s="132">
        <v>2</v>
      </c>
      <c r="D45" s="132">
        <v>1</v>
      </c>
      <c r="E45" s="132">
        <v>2</v>
      </c>
      <c r="F45" s="132">
        <v>2</v>
      </c>
      <c r="G45" t="s">
        <v>86</v>
      </c>
    </row>
    <row r="46" spans="1:7" x14ac:dyDescent="0.25">
      <c r="A46" s="140" t="s">
        <v>472</v>
      </c>
      <c r="B46" s="132">
        <v>2</v>
      </c>
      <c r="D46" s="132">
        <v>2</v>
      </c>
      <c r="E46" s="132">
        <v>2</v>
      </c>
      <c r="F46" s="132">
        <v>2</v>
      </c>
      <c r="G46" t="s">
        <v>86</v>
      </c>
    </row>
    <row r="47" spans="1:7" x14ac:dyDescent="0.25">
      <c r="A47" s="140" t="s">
        <v>473</v>
      </c>
      <c r="B47" s="132">
        <v>2</v>
      </c>
      <c r="D47" s="132">
        <v>1</v>
      </c>
      <c r="E47" s="132">
        <v>2</v>
      </c>
      <c r="F47" s="132">
        <v>2</v>
      </c>
      <c r="G47" t="s">
        <v>86</v>
      </c>
    </row>
    <row r="48" spans="1:7" ht="31.5" x14ac:dyDescent="0.25">
      <c r="A48" s="140" t="s">
        <v>474</v>
      </c>
      <c r="B48" s="132">
        <v>2</v>
      </c>
      <c r="D48" s="132">
        <v>1</v>
      </c>
      <c r="E48" s="132">
        <v>2</v>
      </c>
      <c r="F48" s="132">
        <v>2</v>
      </c>
      <c r="G48" t="s">
        <v>86</v>
      </c>
    </row>
    <row r="49" spans="1:7" ht="31.5" x14ac:dyDescent="0.25">
      <c r="A49" s="140" t="s">
        <v>475</v>
      </c>
      <c r="B49" s="132">
        <v>2</v>
      </c>
      <c r="D49" s="132">
        <v>2</v>
      </c>
      <c r="E49" s="132">
        <v>2</v>
      </c>
      <c r="F49" s="132">
        <v>1</v>
      </c>
      <c r="G49" t="s">
        <v>86</v>
      </c>
    </row>
    <row r="50" spans="1:7" ht="31.5" x14ac:dyDescent="0.25">
      <c r="A50" s="140" t="s">
        <v>476</v>
      </c>
      <c r="B50" s="132">
        <v>2</v>
      </c>
      <c r="D50" s="132">
        <v>2</v>
      </c>
      <c r="E50" s="132">
        <v>2</v>
      </c>
      <c r="F50" s="132">
        <v>2</v>
      </c>
      <c r="G50" t="s">
        <v>86</v>
      </c>
    </row>
    <row r="51" spans="1:7" x14ac:dyDescent="0.25">
      <c r="A51" s="140" t="s">
        <v>477</v>
      </c>
      <c r="B51" s="132">
        <v>2</v>
      </c>
      <c r="D51" s="132">
        <v>2</v>
      </c>
      <c r="E51" s="132">
        <v>2</v>
      </c>
      <c r="F51" s="132">
        <v>1</v>
      </c>
      <c r="G51" t="s">
        <v>86</v>
      </c>
    </row>
    <row r="52" spans="1:7" ht="63" x14ac:dyDescent="0.25">
      <c r="A52" s="140" t="s">
        <v>478</v>
      </c>
      <c r="B52" s="132">
        <v>2</v>
      </c>
      <c r="D52" s="132">
        <v>2</v>
      </c>
      <c r="E52" s="132">
        <v>2</v>
      </c>
      <c r="F52" s="132">
        <v>2</v>
      </c>
      <c r="G52" t="s">
        <v>86</v>
      </c>
    </row>
    <row r="53" spans="1:7" x14ac:dyDescent="0.25">
      <c r="A53" s="140" t="s">
        <v>479</v>
      </c>
      <c r="B53" s="132">
        <v>2</v>
      </c>
      <c r="D53" s="132">
        <v>2</v>
      </c>
      <c r="E53" s="132">
        <v>2</v>
      </c>
      <c r="F53" s="132">
        <v>2</v>
      </c>
      <c r="G53" t="s">
        <v>86</v>
      </c>
    </row>
    <row r="54" spans="1:7" x14ac:dyDescent="0.25">
      <c r="A54" s="140" t="s">
        <v>480</v>
      </c>
      <c r="B54" s="132">
        <v>2</v>
      </c>
      <c r="D54" s="132">
        <v>1</v>
      </c>
      <c r="E54" s="132">
        <v>2</v>
      </c>
      <c r="F54" s="132">
        <v>2</v>
      </c>
      <c r="G54" t="s">
        <v>86</v>
      </c>
    </row>
    <row r="55" spans="1:7" ht="31.5" x14ac:dyDescent="0.25">
      <c r="A55" s="140" t="s">
        <v>481</v>
      </c>
      <c r="B55" s="132">
        <v>2</v>
      </c>
      <c r="D55" s="132">
        <v>2</v>
      </c>
      <c r="E55" s="132">
        <v>2</v>
      </c>
      <c r="F55" s="132">
        <v>1</v>
      </c>
      <c r="G55" t="s">
        <v>86</v>
      </c>
    </row>
    <row r="56" spans="1:7" x14ac:dyDescent="0.25">
      <c r="A56" s="140" t="s">
        <v>482</v>
      </c>
      <c r="B56" s="132">
        <v>2</v>
      </c>
      <c r="D56" s="132">
        <v>1</v>
      </c>
      <c r="E56" s="132">
        <v>2</v>
      </c>
      <c r="F56" s="132">
        <v>2</v>
      </c>
      <c r="G56" t="s">
        <v>86</v>
      </c>
    </row>
    <row r="57" spans="1:7" x14ac:dyDescent="0.25">
      <c r="A57" s="140" t="s">
        <v>483</v>
      </c>
      <c r="B57" s="132">
        <v>2</v>
      </c>
      <c r="D57" s="132">
        <v>2</v>
      </c>
      <c r="E57" s="132">
        <v>3</v>
      </c>
      <c r="F57" s="132">
        <v>1</v>
      </c>
      <c r="G57" t="s">
        <v>86</v>
      </c>
    </row>
    <row r="58" spans="1:7" ht="31.5" x14ac:dyDescent="0.25">
      <c r="A58" s="140" t="s">
        <v>484</v>
      </c>
      <c r="B58" s="132">
        <v>2</v>
      </c>
      <c r="D58" s="132">
        <v>1</v>
      </c>
      <c r="E58" s="132">
        <v>2</v>
      </c>
      <c r="F58" s="132">
        <v>2</v>
      </c>
      <c r="G58" t="s">
        <v>86</v>
      </c>
    </row>
    <row r="59" spans="1:7" ht="31.5" x14ac:dyDescent="0.25">
      <c r="A59" s="140" t="s">
        <v>485</v>
      </c>
      <c r="B59" s="132">
        <v>2</v>
      </c>
      <c r="D59" s="132">
        <v>1</v>
      </c>
      <c r="E59" s="132">
        <v>2</v>
      </c>
      <c r="F59" s="132">
        <v>2</v>
      </c>
      <c r="G59" t="s">
        <v>86</v>
      </c>
    </row>
    <row r="60" spans="1:7" ht="31.5" x14ac:dyDescent="0.25">
      <c r="A60" s="140" t="s">
        <v>486</v>
      </c>
      <c r="B60" s="132">
        <v>2</v>
      </c>
      <c r="D60" s="132">
        <v>1</v>
      </c>
      <c r="E60" s="132">
        <v>2</v>
      </c>
      <c r="F60" s="132">
        <v>2</v>
      </c>
      <c r="G60" t="s">
        <v>86</v>
      </c>
    </row>
    <row r="61" spans="1:7" s="87" customFormat="1" x14ac:dyDescent="0.25">
      <c r="A61" s="118"/>
      <c r="B61" s="138"/>
      <c r="C61" s="138"/>
      <c r="D61" s="138"/>
      <c r="E61" s="138"/>
      <c r="F61" s="138"/>
    </row>
    <row r="62" spans="1:7" x14ac:dyDescent="0.25">
      <c r="A62" s="140" t="s">
        <v>487</v>
      </c>
      <c r="B62" s="132">
        <v>3</v>
      </c>
      <c r="D62" s="132">
        <v>2</v>
      </c>
      <c r="E62" s="132">
        <v>3</v>
      </c>
      <c r="F62" s="132">
        <v>1</v>
      </c>
      <c r="G62" t="s">
        <v>86</v>
      </c>
    </row>
    <row r="63" spans="1:7" x14ac:dyDescent="0.25">
      <c r="A63" s="140" t="s">
        <v>488</v>
      </c>
      <c r="B63" s="132">
        <v>3</v>
      </c>
      <c r="D63" s="132">
        <v>2</v>
      </c>
      <c r="E63" s="132">
        <v>2</v>
      </c>
      <c r="F63" s="132">
        <v>1</v>
      </c>
      <c r="G63" t="s">
        <v>86</v>
      </c>
    </row>
    <row r="64" spans="1:7" x14ac:dyDescent="0.25">
      <c r="A64" s="140" t="s">
        <v>489</v>
      </c>
      <c r="B64" s="132">
        <v>3</v>
      </c>
      <c r="D64" s="132">
        <v>2</v>
      </c>
      <c r="E64" s="132">
        <v>2</v>
      </c>
      <c r="F64" s="132">
        <v>2</v>
      </c>
      <c r="G64" t="s">
        <v>86</v>
      </c>
    </row>
    <row r="65" spans="1:7" x14ac:dyDescent="0.25">
      <c r="A65" s="140" t="s">
        <v>490</v>
      </c>
      <c r="B65" s="132">
        <v>3</v>
      </c>
      <c r="D65" s="132">
        <v>1</v>
      </c>
      <c r="E65" s="132">
        <v>3</v>
      </c>
      <c r="F65" s="132">
        <v>2</v>
      </c>
      <c r="G65" t="s">
        <v>86</v>
      </c>
    </row>
    <row r="66" spans="1:7" ht="31.5" x14ac:dyDescent="0.25">
      <c r="A66" s="140" t="s">
        <v>491</v>
      </c>
      <c r="B66" s="132">
        <v>3</v>
      </c>
      <c r="D66" s="132">
        <v>2</v>
      </c>
      <c r="E66" s="132">
        <v>2</v>
      </c>
      <c r="F66" s="132">
        <v>2</v>
      </c>
      <c r="G66" t="s">
        <v>86</v>
      </c>
    </row>
    <row r="67" spans="1:7" ht="47.25" x14ac:dyDescent="0.25">
      <c r="A67" s="140" t="s">
        <v>492</v>
      </c>
      <c r="B67" s="132">
        <v>3</v>
      </c>
      <c r="D67" s="132">
        <v>1</v>
      </c>
      <c r="E67" s="132">
        <v>2</v>
      </c>
      <c r="F67" s="132">
        <v>2</v>
      </c>
      <c r="G67" t="s">
        <v>86</v>
      </c>
    </row>
    <row r="68" spans="1:7" x14ac:dyDescent="0.25">
      <c r="A68" s="140" t="s">
        <v>493</v>
      </c>
      <c r="B68" s="132">
        <v>3</v>
      </c>
      <c r="D68" s="132">
        <v>2</v>
      </c>
      <c r="E68" s="132">
        <v>2</v>
      </c>
      <c r="F68" s="132">
        <v>2</v>
      </c>
      <c r="G68" t="s">
        <v>86</v>
      </c>
    </row>
    <row r="69" spans="1:7" x14ac:dyDescent="0.25">
      <c r="A69" s="140" t="s">
        <v>494</v>
      </c>
      <c r="B69" s="132">
        <v>3</v>
      </c>
      <c r="D69" s="132">
        <v>2</v>
      </c>
      <c r="E69" s="132">
        <v>2</v>
      </c>
      <c r="F69" s="132">
        <v>1</v>
      </c>
      <c r="G69" t="s">
        <v>86</v>
      </c>
    </row>
    <row r="70" spans="1:7" x14ac:dyDescent="0.25">
      <c r="A70" s="140" t="s">
        <v>495</v>
      </c>
      <c r="B70" s="132">
        <v>3</v>
      </c>
      <c r="D70" s="132">
        <v>1</v>
      </c>
      <c r="E70" s="132">
        <v>2</v>
      </c>
      <c r="F70" s="132">
        <v>2</v>
      </c>
      <c r="G70" t="s">
        <v>86</v>
      </c>
    </row>
    <row r="71" spans="1:7" x14ac:dyDescent="0.25">
      <c r="A71" s="140" t="s">
        <v>496</v>
      </c>
      <c r="B71" s="132">
        <v>3</v>
      </c>
      <c r="D71" s="132">
        <v>1</v>
      </c>
      <c r="E71" s="132">
        <v>2</v>
      </c>
      <c r="F71" s="132">
        <v>1</v>
      </c>
      <c r="G71" t="s">
        <v>86</v>
      </c>
    </row>
    <row r="72" spans="1:7" ht="31.5" x14ac:dyDescent="0.25">
      <c r="A72" s="140" t="s">
        <v>497</v>
      </c>
      <c r="B72" s="132">
        <v>3</v>
      </c>
      <c r="D72" s="132">
        <v>2</v>
      </c>
      <c r="E72" s="132">
        <v>2</v>
      </c>
      <c r="F72" s="132">
        <v>1</v>
      </c>
      <c r="G72" t="s">
        <v>86</v>
      </c>
    </row>
    <row r="73" spans="1:7" x14ac:dyDescent="0.25">
      <c r="A73" s="140" t="s">
        <v>498</v>
      </c>
      <c r="B73" s="132">
        <v>3</v>
      </c>
      <c r="D73" s="132">
        <v>2</v>
      </c>
      <c r="E73" s="132">
        <v>3</v>
      </c>
      <c r="F73" s="132">
        <v>1</v>
      </c>
      <c r="G73" t="s">
        <v>86</v>
      </c>
    </row>
    <row r="74" spans="1:7" ht="31.5" x14ac:dyDescent="0.25">
      <c r="A74" s="140" t="s">
        <v>499</v>
      </c>
      <c r="B74" s="132">
        <v>3</v>
      </c>
      <c r="D74" s="132">
        <v>2</v>
      </c>
      <c r="E74" s="132">
        <v>2</v>
      </c>
      <c r="F74" s="132">
        <v>1</v>
      </c>
      <c r="G74" t="s">
        <v>86</v>
      </c>
    </row>
    <row r="75" spans="1:7" ht="31.5" x14ac:dyDescent="0.25">
      <c r="A75" s="140" t="s">
        <v>500</v>
      </c>
      <c r="B75" s="132">
        <v>3</v>
      </c>
      <c r="D75" s="132">
        <v>2</v>
      </c>
      <c r="E75" s="132">
        <v>2</v>
      </c>
      <c r="F75" s="132">
        <v>2</v>
      </c>
      <c r="G75" t="s">
        <v>86</v>
      </c>
    </row>
    <row r="76" spans="1:7" x14ac:dyDescent="0.25">
      <c r="A76" s="140" t="s">
        <v>501</v>
      </c>
      <c r="B76" s="132">
        <v>3</v>
      </c>
      <c r="D76" s="132">
        <v>1</v>
      </c>
      <c r="E76" s="132">
        <v>2</v>
      </c>
      <c r="F76" s="132">
        <v>2</v>
      </c>
      <c r="G76" t="s">
        <v>86</v>
      </c>
    </row>
    <row r="77" spans="1:7" ht="31.5" x14ac:dyDescent="0.25">
      <c r="A77" s="140" t="s">
        <v>502</v>
      </c>
      <c r="B77" s="132">
        <v>3</v>
      </c>
      <c r="D77" s="132">
        <v>2</v>
      </c>
      <c r="E77" s="132">
        <v>3</v>
      </c>
      <c r="F77" s="132">
        <v>1</v>
      </c>
      <c r="G77" t="s">
        <v>86</v>
      </c>
    </row>
    <row r="78" spans="1:7" ht="31.5" x14ac:dyDescent="0.25">
      <c r="A78" s="140" t="s">
        <v>503</v>
      </c>
      <c r="B78" s="132">
        <v>3</v>
      </c>
      <c r="D78" s="132">
        <v>2</v>
      </c>
      <c r="E78" s="132">
        <v>1</v>
      </c>
      <c r="G78" t="s">
        <v>86</v>
      </c>
    </row>
    <row r="79" spans="1:7" ht="31.5" x14ac:dyDescent="0.25">
      <c r="A79" s="140" t="s">
        <v>504</v>
      </c>
      <c r="B79" s="132">
        <v>3</v>
      </c>
      <c r="D79" s="132">
        <v>2</v>
      </c>
      <c r="E79" s="132">
        <v>2</v>
      </c>
      <c r="F79" s="132">
        <v>2</v>
      </c>
      <c r="G79" t="s">
        <v>86</v>
      </c>
    </row>
    <row r="80" spans="1:7" ht="31.5" x14ac:dyDescent="0.25">
      <c r="A80" s="140" t="s">
        <v>505</v>
      </c>
      <c r="B80" s="132">
        <v>3</v>
      </c>
      <c r="D80" s="132">
        <v>2</v>
      </c>
      <c r="E80" s="132">
        <v>3</v>
      </c>
      <c r="F80" s="132">
        <v>2</v>
      </c>
      <c r="G80" t="s">
        <v>86</v>
      </c>
    </row>
    <row r="81" spans="1:7" x14ac:dyDescent="0.25">
      <c r="A81" s="140" t="s">
        <v>506</v>
      </c>
      <c r="B81" s="132">
        <v>3</v>
      </c>
      <c r="D81" s="132">
        <v>2</v>
      </c>
      <c r="E81" s="132">
        <v>1</v>
      </c>
      <c r="G81" t="s">
        <v>86</v>
      </c>
    </row>
    <row r="82" spans="1:7" ht="31.5" x14ac:dyDescent="0.25">
      <c r="A82" s="140" t="s">
        <v>507</v>
      </c>
      <c r="B82" s="132">
        <v>3</v>
      </c>
      <c r="D82" s="132">
        <v>2</v>
      </c>
      <c r="E82" s="132">
        <v>3</v>
      </c>
      <c r="F82" s="132">
        <v>2</v>
      </c>
      <c r="G82" t="s">
        <v>86</v>
      </c>
    </row>
    <row r="83" spans="1:7" ht="31.5" x14ac:dyDescent="0.25">
      <c r="A83" s="140" t="s">
        <v>508</v>
      </c>
      <c r="B83" s="132">
        <v>3</v>
      </c>
      <c r="D83" s="132">
        <v>2</v>
      </c>
      <c r="E83" s="132">
        <v>2</v>
      </c>
      <c r="F83" s="132">
        <v>1</v>
      </c>
      <c r="G83" t="s">
        <v>86</v>
      </c>
    </row>
    <row r="84" spans="1:7" x14ac:dyDescent="0.25">
      <c r="A84" s="140" t="s">
        <v>509</v>
      </c>
      <c r="B84" s="132">
        <v>3</v>
      </c>
      <c r="D84" s="132">
        <v>2</v>
      </c>
      <c r="E84" s="132">
        <v>2</v>
      </c>
      <c r="F84" s="132">
        <v>0</v>
      </c>
      <c r="G84" t="s">
        <v>86</v>
      </c>
    </row>
    <row r="85" spans="1:7" x14ac:dyDescent="0.25">
      <c r="A85" s="140" t="s">
        <v>510</v>
      </c>
      <c r="B85" s="132">
        <v>3</v>
      </c>
      <c r="D85" s="132">
        <v>2</v>
      </c>
      <c r="E85" s="132">
        <v>2</v>
      </c>
      <c r="F85" s="132">
        <v>1</v>
      </c>
      <c r="G85" t="s">
        <v>86</v>
      </c>
    </row>
    <row r="86" spans="1:7" x14ac:dyDescent="0.25">
      <c r="A86" s="140" t="s">
        <v>511</v>
      </c>
      <c r="B86" s="132">
        <v>3</v>
      </c>
      <c r="D86" s="132">
        <v>2</v>
      </c>
      <c r="E86" s="132">
        <v>3</v>
      </c>
      <c r="F86" s="132">
        <v>0</v>
      </c>
      <c r="G86" t="s">
        <v>86</v>
      </c>
    </row>
    <row r="87" spans="1:7" x14ac:dyDescent="0.25">
      <c r="A87" s="140" t="s">
        <v>512</v>
      </c>
      <c r="B87" s="132">
        <v>3</v>
      </c>
      <c r="D87" s="132">
        <v>1</v>
      </c>
      <c r="E87" s="132">
        <v>2</v>
      </c>
      <c r="F87" s="132">
        <v>2</v>
      </c>
      <c r="G87" t="s">
        <v>86</v>
      </c>
    </row>
    <row r="88" spans="1:7" x14ac:dyDescent="0.25">
      <c r="A88" s="140" t="s">
        <v>513</v>
      </c>
      <c r="B88" s="132">
        <v>3</v>
      </c>
      <c r="D88" s="132">
        <v>2</v>
      </c>
      <c r="E88" s="132">
        <v>1</v>
      </c>
      <c r="G88" t="s">
        <v>86</v>
      </c>
    </row>
    <row r="89" spans="1:7" x14ac:dyDescent="0.25">
      <c r="A89" s="140" t="s">
        <v>514</v>
      </c>
      <c r="B89" s="132">
        <v>3</v>
      </c>
      <c r="D89" s="132">
        <v>1</v>
      </c>
      <c r="E89" s="132">
        <v>2</v>
      </c>
      <c r="F89" s="132">
        <v>1</v>
      </c>
      <c r="G89" t="s">
        <v>86</v>
      </c>
    </row>
    <row r="90" spans="1:7" s="87" customFormat="1" x14ac:dyDescent="0.25">
      <c r="A90" s="142"/>
      <c r="B90" s="138"/>
      <c r="C90" s="138"/>
      <c r="D90" s="138"/>
      <c r="E90" s="138"/>
      <c r="F90" s="138"/>
    </row>
    <row r="91" spans="1:7" ht="31.5" x14ac:dyDescent="0.25">
      <c r="A91" s="140" t="s">
        <v>516</v>
      </c>
      <c r="B91" s="132">
        <v>4</v>
      </c>
      <c r="D91" s="132">
        <v>2</v>
      </c>
      <c r="E91" s="132">
        <v>2</v>
      </c>
      <c r="F91" s="132">
        <v>2</v>
      </c>
      <c r="G91" t="s">
        <v>86</v>
      </c>
    </row>
    <row r="92" spans="1:7" x14ac:dyDescent="0.25">
      <c r="A92" s="140" t="s">
        <v>517</v>
      </c>
      <c r="B92" s="132">
        <v>4</v>
      </c>
      <c r="D92" s="132">
        <v>1</v>
      </c>
      <c r="E92" s="132">
        <v>2</v>
      </c>
      <c r="F92" s="132">
        <v>1</v>
      </c>
      <c r="G92" t="s">
        <v>86</v>
      </c>
    </row>
    <row r="93" spans="1:7" x14ac:dyDescent="0.25">
      <c r="A93" s="140" t="s">
        <v>518</v>
      </c>
      <c r="B93" s="132">
        <v>4</v>
      </c>
      <c r="D93" s="132">
        <v>2</v>
      </c>
      <c r="E93" s="132">
        <v>2</v>
      </c>
      <c r="F93" s="132">
        <v>1</v>
      </c>
      <c r="G93" t="s">
        <v>86</v>
      </c>
    </row>
    <row r="94" spans="1:7" ht="47.25" x14ac:dyDescent="0.25">
      <c r="A94" s="140" t="s">
        <v>519</v>
      </c>
      <c r="B94" s="132">
        <v>4</v>
      </c>
      <c r="D94" s="132">
        <v>1</v>
      </c>
      <c r="E94" s="132">
        <v>2</v>
      </c>
      <c r="F94" s="132">
        <v>1</v>
      </c>
      <c r="G94" t="s">
        <v>86</v>
      </c>
    </row>
    <row r="95" spans="1:7" ht="47.25" x14ac:dyDescent="0.25">
      <c r="A95" s="140" t="s">
        <v>607</v>
      </c>
      <c r="B95" s="132">
        <v>4</v>
      </c>
      <c r="D95" s="132">
        <v>2</v>
      </c>
      <c r="E95" s="132">
        <v>3</v>
      </c>
      <c r="F95" s="132">
        <v>1</v>
      </c>
      <c r="G95" t="s">
        <v>86</v>
      </c>
    </row>
    <row r="96" spans="1:7" ht="31.5" x14ac:dyDescent="0.25">
      <c r="A96" s="140" t="s">
        <v>520</v>
      </c>
      <c r="B96" s="132">
        <v>4</v>
      </c>
      <c r="D96" s="132">
        <v>2</v>
      </c>
      <c r="E96" s="132">
        <v>2</v>
      </c>
      <c r="F96" s="132">
        <v>1</v>
      </c>
      <c r="G96" t="s">
        <v>86</v>
      </c>
    </row>
    <row r="97" spans="1:7" ht="31.5" x14ac:dyDescent="0.25">
      <c r="A97" s="140" t="s">
        <v>521</v>
      </c>
      <c r="B97" s="132">
        <v>4</v>
      </c>
      <c r="D97" s="132">
        <v>2</v>
      </c>
      <c r="E97" s="132">
        <v>2</v>
      </c>
      <c r="F97" s="132">
        <v>1</v>
      </c>
      <c r="G97" t="s">
        <v>86</v>
      </c>
    </row>
    <row r="98" spans="1:7" ht="31.5" x14ac:dyDescent="0.25">
      <c r="A98" s="140" t="s">
        <v>522</v>
      </c>
      <c r="B98" s="132">
        <v>4</v>
      </c>
      <c r="D98" s="132">
        <v>2</v>
      </c>
      <c r="E98" s="132">
        <v>2</v>
      </c>
      <c r="F98" s="132">
        <v>1</v>
      </c>
      <c r="G98" t="s">
        <v>86</v>
      </c>
    </row>
    <row r="99" spans="1:7" ht="47.25" x14ac:dyDescent="0.25">
      <c r="A99" s="140" t="s">
        <v>523</v>
      </c>
      <c r="B99" s="132">
        <v>4</v>
      </c>
      <c r="D99" s="132">
        <v>1</v>
      </c>
      <c r="E99" s="132">
        <v>2</v>
      </c>
      <c r="F99" s="132">
        <v>2</v>
      </c>
      <c r="G99" t="s">
        <v>86</v>
      </c>
    </row>
    <row r="100" spans="1:7" ht="31.5" x14ac:dyDescent="0.25">
      <c r="A100" s="140" t="s">
        <v>524</v>
      </c>
      <c r="B100" s="132">
        <v>4</v>
      </c>
      <c r="D100" s="132">
        <v>1</v>
      </c>
      <c r="E100" s="132">
        <v>2</v>
      </c>
      <c r="F100" s="132">
        <v>2</v>
      </c>
      <c r="G100" t="s">
        <v>86</v>
      </c>
    </row>
    <row r="101" spans="1:7" ht="31.5" x14ac:dyDescent="0.25">
      <c r="A101" s="140" t="s">
        <v>525</v>
      </c>
      <c r="B101" s="132">
        <v>4</v>
      </c>
      <c r="D101" s="132">
        <v>2</v>
      </c>
      <c r="E101" s="132">
        <v>2</v>
      </c>
      <c r="F101" s="132">
        <v>1</v>
      </c>
      <c r="G101" t="s">
        <v>86</v>
      </c>
    </row>
    <row r="102" spans="1:7" ht="31.5" x14ac:dyDescent="0.25">
      <c r="A102" s="140" t="s">
        <v>526</v>
      </c>
      <c r="B102" s="132">
        <v>4</v>
      </c>
      <c r="D102" s="132">
        <v>1</v>
      </c>
      <c r="E102" s="132">
        <v>2</v>
      </c>
      <c r="F102" s="132">
        <v>1</v>
      </c>
      <c r="G102" t="s">
        <v>86</v>
      </c>
    </row>
    <row r="103" spans="1:7" ht="31.5" x14ac:dyDescent="0.25">
      <c r="A103" s="140" t="s">
        <v>527</v>
      </c>
      <c r="B103" s="132">
        <v>4</v>
      </c>
      <c r="D103" s="132">
        <v>2</v>
      </c>
      <c r="E103" s="132">
        <v>2</v>
      </c>
      <c r="F103" s="132">
        <v>1</v>
      </c>
      <c r="G103" t="s">
        <v>86</v>
      </c>
    </row>
    <row r="104" spans="1:7" ht="31.5" x14ac:dyDescent="0.25">
      <c r="A104" s="140" t="s">
        <v>528</v>
      </c>
      <c r="B104" s="132">
        <v>4</v>
      </c>
      <c r="D104" s="132">
        <v>1</v>
      </c>
      <c r="E104" s="132">
        <v>2</v>
      </c>
      <c r="F104" s="132">
        <v>1</v>
      </c>
      <c r="G104" t="s">
        <v>86</v>
      </c>
    </row>
    <row r="105" spans="1:7" ht="31.5" x14ac:dyDescent="0.25">
      <c r="A105" s="140" t="s">
        <v>529</v>
      </c>
      <c r="B105" s="132">
        <v>4</v>
      </c>
      <c r="D105" s="132">
        <v>1</v>
      </c>
      <c r="E105" s="132">
        <v>2</v>
      </c>
      <c r="F105" s="132">
        <v>1</v>
      </c>
      <c r="G105" t="s">
        <v>86</v>
      </c>
    </row>
    <row r="106" spans="1:7" ht="31.5" x14ac:dyDescent="0.25">
      <c r="A106" s="140" t="s">
        <v>530</v>
      </c>
      <c r="B106" s="132">
        <v>4</v>
      </c>
      <c r="D106" s="132">
        <v>2</v>
      </c>
      <c r="E106" s="132">
        <v>2</v>
      </c>
      <c r="F106" s="132">
        <v>1</v>
      </c>
      <c r="G106" t="s">
        <v>86</v>
      </c>
    </row>
    <row r="107" spans="1:7" ht="31.5" x14ac:dyDescent="0.25">
      <c r="A107" s="140" t="s">
        <v>531</v>
      </c>
      <c r="B107" s="132">
        <v>4</v>
      </c>
      <c r="D107" s="132">
        <v>2</v>
      </c>
      <c r="E107" s="132">
        <v>2</v>
      </c>
      <c r="F107" s="132">
        <v>1</v>
      </c>
    </row>
    <row r="108" spans="1:7" s="87" customFormat="1" x14ac:dyDescent="0.25">
      <c r="A108" s="142"/>
      <c r="B108" s="138"/>
      <c r="C108" s="138"/>
      <c r="D108" s="138"/>
      <c r="E108" s="138"/>
      <c r="F108" s="138"/>
    </row>
    <row r="109" spans="1:7" ht="31.5" x14ac:dyDescent="0.25">
      <c r="A109" s="140" t="s">
        <v>533</v>
      </c>
      <c r="B109" s="132">
        <v>5</v>
      </c>
      <c r="D109" s="132">
        <v>1</v>
      </c>
      <c r="E109" s="132">
        <v>2</v>
      </c>
      <c r="F109" s="132">
        <v>1</v>
      </c>
      <c r="G109" t="s">
        <v>86</v>
      </c>
    </row>
    <row r="110" spans="1:7" ht="31.5" x14ac:dyDescent="0.25">
      <c r="A110" s="140" t="s">
        <v>534</v>
      </c>
      <c r="B110" s="132">
        <v>5</v>
      </c>
      <c r="D110" s="132">
        <v>1</v>
      </c>
      <c r="E110" s="132">
        <v>2</v>
      </c>
      <c r="F110" s="132">
        <v>1</v>
      </c>
      <c r="G110" t="s">
        <v>86</v>
      </c>
    </row>
    <row r="111" spans="1:7" x14ac:dyDescent="0.25">
      <c r="A111" s="140" t="s">
        <v>535</v>
      </c>
      <c r="B111" s="132">
        <v>5</v>
      </c>
      <c r="D111" s="132">
        <v>2</v>
      </c>
      <c r="E111" s="132">
        <v>2</v>
      </c>
      <c r="F111" s="132">
        <v>1</v>
      </c>
      <c r="G111" t="s">
        <v>86</v>
      </c>
    </row>
    <row r="112" spans="1:7" ht="31.5" x14ac:dyDescent="0.25">
      <c r="A112" s="140" t="s">
        <v>536</v>
      </c>
      <c r="B112" s="132">
        <v>5</v>
      </c>
      <c r="D112" s="132">
        <v>1</v>
      </c>
      <c r="E112" s="132">
        <v>2</v>
      </c>
      <c r="F112" s="132">
        <v>1</v>
      </c>
      <c r="G112" t="s">
        <v>86</v>
      </c>
    </row>
    <row r="113" spans="1:7" ht="31.5" x14ac:dyDescent="0.25">
      <c r="A113" s="140" t="s">
        <v>537</v>
      </c>
      <c r="B113" s="132">
        <v>5</v>
      </c>
      <c r="D113" s="132">
        <v>2</v>
      </c>
      <c r="E113" s="132">
        <v>2</v>
      </c>
      <c r="F113" s="132">
        <v>1</v>
      </c>
      <c r="G113" t="s">
        <v>86</v>
      </c>
    </row>
    <row r="114" spans="1:7" x14ac:dyDescent="0.25">
      <c r="A114" s="140" t="s">
        <v>538</v>
      </c>
      <c r="B114" s="132">
        <v>5</v>
      </c>
      <c r="D114" s="132">
        <v>1</v>
      </c>
      <c r="E114" s="132">
        <v>2</v>
      </c>
      <c r="F114" s="132">
        <v>1</v>
      </c>
      <c r="G114" t="s">
        <v>86</v>
      </c>
    </row>
    <row r="115" spans="1:7" ht="31.5" x14ac:dyDescent="0.25">
      <c r="A115" s="140" t="s">
        <v>539</v>
      </c>
      <c r="B115" s="132">
        <v>5</v>
      </c>
      <c r="D115" s="132">
        <v>2</v>
      </c>
      <c r="E115" s="132">
        <v>2</v>
      </c>
      <c r="F115" s="132">
        <v>1</v>
      </c>
      <c r="G115" t="s">
        <v>86</v>
      </c>
    </row>
    <row r="116" spans="1:7" ht="31.5" x14ac:dyDescent="0.25">
      <c r="A116" s="140" t="s">
        <v>540</v>
      </c>
      <c r="B116" s="132">
        <v>5</v>
      </c>
      <c r="D116" s="132">
        <v>1</v>
      </c>
      <c r="E116" s="132">
        <v>2</v>
      </c>
      <c r="F116" s="132">
        <v>1</v>
      </c>
      <c r="G116" t="s">
        <v>86</v>
      </c>
    </row>
    <row r="117" spans="1:7" ht="31.5" x14ac:dyDescent="0.25">
      <c r="A117" s="140" t="s">
        <v>541</v>
      </c>
      <c r="B117" s="132">
        <v>5</v>
      </c>
      <c r="D117" s="132">
        <v>2</v>
      </c>
      <c r="E117" s="132">
        <v>2</v>
      </c>
      <c r="F117" s="132">
        <v>1</v>
      </c>
      <c r="G117" t="s">
        <v>86</v>
      </c>
    </row>
    <row r="118" spans="1:7" ht="31.5" x14ac:dyDescent="0.25">
      <c r="A118" s="140" t="s">
        <v>542</v>
      </c>
      <c r="B118" s="132">
        <v>5</v>
      </c>
      <c r="D118" s="132">
        <v>1</v>
      </c>
      <c r="E118" s="132">
        <v>2</v>
      </c>
      <c r="F118" s="132">
        <v>1</v>
      </c>
      <c r="G118" t="s">
        <v>86</v>
      </c>
    </row>
    <row r="119" spans="1:7" ht="31.5" x14ac:dyDescent="0.25">
      <c r="A119" s="140" t="s">
        <v>543</v>
      </c>
      <c r="B119" s="132">
        <v>5</v>
      </c>
      <c r="D119" s="132">
        <v>2</v>
      </c>
      <c r="E119" s="132">
        <v>2</v>
      </c>
      <c r="F119" s="132">
        <v>1</v>
      </c>
      <c r="G119" t="s">
        <v>86</v>
      </c>
    </row>
    <row r="120" spans="1:7" ht="31.5" x14ac:dyDescent="0.25">
      <c r="A120" s="140" t="s">
        <v>544</v>
      </c>
      <c r="B120" s="132">
        <v>5</v>
      </c>
      <c r="D120" s="132">
        <v>2</v>
      </c>
      <c r="E120" s="132">
        <v>2</v>
      </c>
      <c r="F120" s="132">
        <v>1</v>
      </c>
      <c r="G120" t="s">
        <v>86</v>
      </c>
    </row>
    <row r="121" spans="1:7" ht="31.5" x14ac:dyDescent="0.25">
      <c r="A121" s="140" t="s">
        <v>545</v>
      </c>
      <c r="B121" s="132">
        <v>5</v>
      </c>
      <c r="D121" s="132">
        <v>1</v>
      </c>
      <c r="E121" s="132">
        <v>2</v>
      </c>
      <c r="F121" s="132">
        <v>1</v>
      </c>
    </row>
    <row r="122" spans="1:7" ht="31.5" x14ac:dyDescent="0.25">
      <c r="A122" s="140" t="s">
        <v>546</v>
      </c>
      <c r="B122" s="132">
        <v>5</v>
      </c>
      <c r="D122" s="132">
        <v>2</v>
      </c>
      <c r="E122" s="132">
        <v>2</v>
      </c>
      <c r="F122" s="132">
        <v>1</v>
      </c>
      <c r="G122" t="s">
        <v>86</v>
      </c>
    </row>
    <row r="123" spans="1:7" s="87" customFormat="1" x14ac:dyDescent="0.25">
      <c r="A123" s="142"/>
      <c r="B123" s="138"/>
      <c r="C123" s="138"/>
      <c r="D123" s="138"/>
      <c r="E123" s="138"/>
      <c r="F123" s="138"/>
    </row>
    <row r="124" spans="1:7" x14ac:dyDescent="0.25">
      <c r="A124" s="140" t="s">
        <v>547</v>
      </c>
      <c r="B124" s="132">
        <v>6</v>
      </c>
      <c r="D124" s="132">
        <v>1</v>
      </c>
      <c r="E124" s="132">
        <v>2</v>
      </c>
      <c r="F124" s="132">
        <v>1</v>
      </c>
      <c r="G124" t="s">
        <v>86</v>
      </c>
    </row>
    <row r="125" spans="1:7" ht="31.5" x14ac:dyDescent="0.25">
      <c r="A125" s="140" t="s">
        <v>548</v>
      </c>
      <c r="B125" s="132">
        <v>6</v>
      </c>
      <c r="D125" s="132">
        <v>2</v>
      </c>
      <c r="E125" s="132">
        <v>2</v>
      </c>
      <c r="F125" s="132">
        <v>1</v>
      </c>
      <c r="G125" t="s">
        <v>86</v>
      </c>
    </row>
    <row r="126" spans="1:7" ht="31.5" x14ac:dyDescent="0.25">
      <c r="A126" s="140" t="s">
        <v>549</v>
      </c>
      <c r="B126" s="132">
        <v>6</v>
      </c>
      <c r="D126" s="132">
        <v>1</v>
      </c>
      <c r="E126" s="132">
        <v>3</v>
      </c>
      <c r="F126" s="132">
        <v>1</v>
      </c>
      <c r="G126" t="s">
        <v>86</v>
      </c>
    </row>
    <row r="127" spans="1:7" ht="31.5" x14ac:dyDescent="0.25">
      <c r="A127" s="140" t="s">
        <v>550</v>
      </c>
      <c r="B127" s="132">
        <v>6</v>
      </c>
      <c r="D127" s="132">
        <v>2</v>
      </c>
      <c r="E127" s="132">
        <v>2</v>
      </c>
      <c r="F127" s="132">
        <v>1</v>
      </c>
      <c r="G127" t="s">
        <v>86</v>
      </c>
    </row>
    <row r="128" spans="1:7" x14ac:dyDescent="0.25">
      <c r="A128" s="140" t="s">
        <v>551</v>
      </c>
      <c r="B128" s="132">
        <v>6</v>
      </c>
      <c r="D128" s="132">
        <v>2</v>
      </c>
      <c r="E128" s="132">
        <v>2</v>
      </c>
      <c r="F128" s="132">
        <v>1</v>
      </c>
      <c r="G128" t="s">
        <v>86</v>
      </c>
    </row>
    <row r="129" spans="1:7" x14ac:dyDescent="0.25">
      <c r="A129" s="140" t="s">
        <v>552</v>
      </c>
      <c r="B129" s="132">
        <v>6</v>
      </c>
      <c r="D129" s="132">
        <v>1</v>
      </c>
      <c r="E129" s="132">
        <v>2</v>
      </c>
      <c r="F129" s="132">
        <v>1</v>
      </c>
      <c r="G129" t="s">
        <v>86</v>
      </c>
    </row>
    <row r="130" spans="1:7" x14ac:dyDescent="0.25">
      <c r="A130" s="140" t="s">
        <v>553</v>
      </c>
      <c r="B130" s="132">
        <v>6</v>
      </c>
      <c r="D130" s="132">
        <v>1</v>
      </c>
      <c r="E130" s="132">
        <v>2</v>
      </c>
      <c r="F130" s="132">
        <v>1</v>
      </c>
      <c r="G130" t="s">
        <v>86</v>
      </c>
    </row>
    <row r="131" spans="1:7" ht="31.5" x14ac:dyDescent="0.25">
      <c r="A131" s="140" t="s">
        <v>554</v>
      </c>
      <c r="B131" s="132">
        <v>6</v>
      </c>
      <c r="D131" s="132">
        <v>2</v>
      </c>
      <c r="E131" s="132">
        <v>2</v>
      </c>
      <c r="F131" s="132">
        <v>1</v>
      </c>
      <c r="G131" t="s">
        <v>86</v>
      </c>
    </row>
    <row r="132" spans="1:7" x14ac:dyDescent="0.25">
      <c r="A132" s="140" t="s">
        <v>555</v>
      </c>
      <c r="B132" s="132">
        <v>6</v>
      </c>
      <c r="D132" s="132">
        <v>1</v>
      </c>
      <c r="E132" s="132">
        <v>2</v>
      </c>
      <c r="F132" s="132">
        <v>1</v>
      </c>
      <c r="G132" t="s">
        <v>86</v>
      </c>
    </row>
    <row r="133" spans="1:7" ht="47.25" x14ac:dyDescent="0.25">
      <c r="A133" s="140" t="s">
        <v>556</v>
      </c>
      <c r="B133" s="132">
        <v>6</v>
      </c>
      <c r="D133" s="132">
        <v>2</v>
      </c>
      <c r="E133" s="132">
        <v>2</v>
      </c>
      <c r="F133" s="132">
        <v>1</v>
      </c>
      <c r="G133" t="s">
        <v>86</v>
      </c>
    </row>
    <row r="134" spans="1:7" x14ac:dyDescent="0.25">
      <c r="A134" s="140" t="s">
        <v>557</v>
      </c>
      <c r="B134" s="132">
        <v>6</v>
      </c>
      <c r="D134" s="132">
        <v>2</v>
      </c>
      <c r="E134" s="132">
        <v>2</v>
      </c>
      <c r="F134" s="132">
        <v>1</v>
      </c>
      <c r="G134" t="s">
        <v>86</v>
      </c>
    </row>
    <row r="135" spans="1:7" x14ac:dyDescent="0.25">
      <c r="A135" s="140" t="s">
        <v>558</v>
      </c>
      <c r="B135" s="132">
        <v>6</v>
      </c>
      <c r="D135" s="132">
        <v>1</v>
      </c>
      <c r="E135" s="132">
        <v>2</v>
      </c>
      <c r="F135" s="132">
        <v>1</v>
      </c>
      <c r="G135" t="s">
        <v>86</v>
      </c>
    </row>
    <row r="136" spans="1:7" ht="31.5" x14ac:dyDescent="0.25">
      <c r="A136" s="140" t="s">
        <v>559</v>
      </c>
      <c r="B136" s="132">
        <v>6</v>
      </c>
      <c r="D136" s="132">
        <v>1</v>
      </c>
      <c r="E136" s="132">
        <v>2</v>
      </c>
      <c r="F136" s="132">
        <v>1</v>
      </c>
      <c r="G136" t="s">
        <v>86</v>
      </c>
    </row>
    <row r="137" spans="1:7" x14ac:dyDescent="0.25">
      <c r="A137" s="140" t="s">
        <v>560</v>
      </c>
      <c r="B137" s="132">
        <v>6</v>
      </c>
      <c r="D137" s="132">
        <v>1</v>
      </c>
      <c r="E137" s="132">
        <v>2</v>
      </c>
      <c r="F137" s="132">
        <v>1</v>
      </c>
      <c r="G137" t="s">
        <v>86</v>
      </c>
    </row>
    <row r="138" spans="1:7" x14ac:dyDescent="0.25">
      <c r="A138" s="140" t="s">
        <v>561</v>
      </c>
      <c r="B138" s="132">
        <v>6</v>
      </c>
      <c r="D138" s="132">
        <v>2</v>
      </c>
      <c r="E138" s="132">
        <v>2</v>
      </c>
      <c r="F138" s="132">
        <v>1</v>
      </c>
      <c r="G138" t="s">
        <v>86</v>
      </c>
    </row>
    <row r="139" spans="1:7" x14ac:dyDescent="0.25">
      <c r="A139" s="140" t="s">
        <v>562</v>
      </c>
      <c r="B139" s="132">
        <v>6</v>
      </c>
      <c r="D139" s="132">
        <v>1</v>
      </c>
      <c r="E139" s="132">
        <v>2</v>
      </c>
      <c r="F139" s="132">
        <v>2</v>
      </c>
      <c r="G139" t="s">
        <v>86</v>
      </c>
    </row>
    <row r="140" spans="1:7" x14ac:dyDescent="0.25">
      <c r="A140" s="140" t="s">
        <v>563</v>
      </c>
      <c r="B140" s="132">
        <v>6</v>
      </c>
      <c r="D140" s="132">
        <v>1</v>
      </c>
      <c r="E140" s="132">
        <v>2</v>
      </c>
      <c r="F140" s="132">
        <v>2</v>
      </c>
      <c r="G140" t="s">
        <v>86</v>
      </c>
    </row>
    <row r="141" spans="1:7" x14ac:dyDescent="0.25">
      <c r="A141" s="140" t="s">
        <v>564</v>
      </c>
      <c r="B141" s="132">
        <v>6</v>
      </c>
      <c r="D141" s="132">
        <v>1</v>
      </c>
      <c r="E141" s="132">
        <v>2</v>
      </c>
      <c r="F141" s="132">
        <v>1</v>
      </c>
      <c r="G141" t="s">
        <v>86</v>
      </c>
    </row>
    <row r="142" spans="1:7" ht="31.5" x14ac:dyDescent="0.25">
      <c r="A142" s="140" t="s">
        <v>565</v>
      </c>
      <c r="B142" s="132">
        <v>6</v>
      </c>
      <c r="D142" s="132">
        <v>2</v>
      </c>
      <c r="E142" s="132">
        <v>2</v>
      </c>
      <c r="F142" s="132">
        <v>1</v>
      </c>
      <c r="G142" t="s">
        <v>86</v>
      </c>
    </row>
    <row r="143" spans="1:7" x14ac:dyDescent="0.25">
      <c r="A143" s="140" t="s">
        <v>566</v>
      </c>
      <c r="B143" s="132">
        <v>6</v>
      </c>
      <c r="D143" s="132">
        <v>1</v>
      </c>
      <c r="E143" s="132">
        <v>2</v>
      </c>
      <c r="F143" s="132">
        <v>1</v>
      </c>
      <c r="G143" t="s">
        <v>86</v>
      </c>
    </row>
    <row r="144" spans="1:7" ht="47.25" x14ac:dyDescent="0.25">
      <c r="A144" s="140" t="s">
        <v>567</v>
      </c>
      <c r="B144" s="132">
        <v>6</v>
      </c>
      <c r="D144" s="132">
        <v>2</v>
      </c>
      <c r="E144" s="132">
        <v>2</v>
      </c>
      <c r="F144" s="132">
        <v>1</v>
      </c>
      <c r="G144" t="s">
        <v>86</v>
      </c>
    </row>
    <row r="145" spans="1:7" ht="31.5" x14ac:dyDescent="0.25">
      <c r="A145" s="140" t="s">
        <v>568</v>
      </c>
      <c r="B145" s="132">
        <v>6</v>
      </c>
      <c r="D145" s="132">
        <v>1</v>
      </c>
      <c r="E145" s="132">
        <v>2</v>
      </c>
      <c r="F145" s="132">
        <v>1</v>
      </c>
      <c r="G145" t="s">
        <v>86</v>
      </c>
    </row>
    <row r="146" spans="1:7" x14ac:dyDescent="0.25">
      <c r="A146" s="140" t="s">
        <v>569</v>
      </c>
      <c r="B146" s="132">
        <v>6</v>
      </c>
      <c r="D146" s="132">
        <v>2</v>
      </c>
      <c r="E146" s="132">
        <v>2</v>
      </c>
      <c r="F146" s="132">
        <v>1</v>
      </c>
      <c r="G146" t="s">
        <v>86</v>
      </c>
    </row>
    <row r="147" spans="1:7" x14ac:dyDescent="0.25">
      <c r="A147" s="140" t="s">
        <v>570</v>
      </c>
      <c r="B147" s="132">
        <v>6</v>
      </c>
      <c r="D147" s="132">
        <v>2</v>
      </c>
      <c r="E147" s="132">
        <v>2</v>
      </c>
      <c r="F147" s="132">
        <v>1</v>
      </c>
      <c r="G147" t="s">
        <v>86</v>
      </c>
    </row>
    <row r="148" spans="1:7" x14ac:dyDescent="0.25">
      <c r="A148" s="140" t="s">
        <v>571</v>
      </c>
      <c r="B148" s="132">
        <v>6</v>
      </c>
      <c r="D148" s="132">
        <v>2</v>
      </c>
      <c r="E148" s="132">
        <v>2</v>
      </c>
      <c r="F148" s="132">
        <v>1</v>
      </c>
      <c r="G148" t="s">
        <v>86</v>
      </c>
    </row>
    <row r="149" spans="1:7" x14ac:dyDescent="0.25">
      <c r="A149" s="140" t="s">
        <v>609</v>
      </c>
      <c r="B149" s="132">
        <v>6</v>
      </c>
      <c r="D149" s="132">
        <v>1</v>
      </c>
      <c r="E149" s="132">
        <v>2</v>
      </c>
      <c r="F149" s="132">
        <v>1</v>
      </c>
      <c r="G149" t="s">
        <v>86</v>
      </c>
    </row>
    <row r="150" spans="1:7" ht="47.25" x14ac:dyDescent="0.25">
      <c r="A150" s="140" t="s">
        <v>572</v>
      </c>
      <c r="B150" s="132">
        <v>6</v>
      </c>
      <c r="D150" s="132">
        <v>2</v>
      </c>
      <c r="E150" s="132">
        <v>2</v>
      </c>
      <c r="F150" s="132">
        <v>1</v>
      </c>
      <c r="G150" t="s">
        <v>86</v>
      </c>
    </row>
    <row r="151" spans="1:7" ht="31.5" x14ac:dyDescent="0.25">
      <c r="A151" s="140" t="s">
        <v>573</v>
      </c>
      <c r="B151" s="132">
        <v>6</v>
      </c>
      <c r="D151" s="132">
        <v>2</v>
      </c>
      <c r="E151" s="132">
        <v>2</v>
      </c>
      <c r="F151" s="132">
        <v>1</v>
      </c>
      <c r="G151" t="s">
        <v>86</v>
      </c>
    </row>
    <row r="152" spans="1:7" x14ac:dyDescent="0.25">
      <c r="A152" s="140" t="s">
        <v>574</v>
      </c>
      <c r="B152" s="132">
        <v>6</v>
      </c>
      <c r="D152" s="132">
        <v>2</v>
      </c>
      <c r="E152" s="132">
        <v>2</v>
      </c>
      <c r="F152" s="132">
        <v>1</v>
      </c>
    </row>
    <row r="153" spans="1:7" x14ac:dyDescent="0.25">
      <c r="A153" s="140" t="s">
        <v>575</v>
      </c>
      <c r="B153" s="132">
        <v>6</v>
      </c>
      <c r="D153" s="132">
        <v>1</v>
      </c>
      <c r="E153" s="132">
        <v>2</v>
      </c>
      <c r="F153" s="132">
        <v>1</v>
      </c>
      <c r="G153" t="s">
        <v>86</v>
      </c>
    </row>
    <row r="154" spans="1:7" ht="31.5" x14ac:dyDescent="0.25">
      <c r="A154" s="140" t="s">
        <v>576</v>
      </c>
      <c r="B154" s="132">
        <v>6</v>
      </c>
      <c r="D154" s="132">
        <v>1</v>
      </c>
      <c r="E154" s="132">
        <v>2</v>
      </c>
      <c r="F154" s="132">
        <v>1</v>
      </c>
      <c r="G154" t="s">
        <v>86</v>
      </c>
    </row>
    <row r="155" spans="1:7" s="87" customFormat="1" x14ac:dyDescent="0.25">
      <c r="A155" s="118"/>
      <c r="B155" s="138"/>
      <c r="C155" s="138"/>
      <c r="D155" s="138"/>
      <c r="E155" s="138"/>
      <c r="F155" s="138"/>
    </row>
    <row r="156" spans="1:7" ht="31.5" x14ac:dyDescent="0.25">
      <c r="A156" s="140" t="s">
        <v>577</v>
      </c>
      <c r="B156" s="132">
        <v>7</v>
      </c>
      <c r="D156" s="132">
        <v>1</v>
      </c>
      <c r="E156" s="132">
        <v>3</v>
      </c>
      <c r="F156" s="132">
        <v>1</v>
      </c>
      <c r="G156" t="s">
        <v>86</v>
      </c>
    </row>
    <row r="157" spans="1:7" ht="31.5" x14ac:dyDescent="0.25">
      <c r="A157" s="140" t="s">
        <v>578</v>
      </c>
      <c r="B157" s="132">
        <v>7</v>
      </c>
      <c r="D157" s="132">
        <v>2</v>
      </c>
      <c r="E157" s="132">
        <v>2</v>
      </c>
      <c r="F157" s="132">
        <v>1</v>
      </c>
      <c r="G157" t="s">
        <v>86</v>
      </c>
    </row>
    <row r="158" spans="1:7" ht="31.5" x14ac:dyDescent="0.25">
      <c r="A158" s="140" t="s">
        <v>579</v>
      </c>
      <c r="B158" s="132">
        <v>7</v>
      </c>
      <c r="D158" s="132">
        <v>1</v>
      </c>
      <c r="E158" s="132">
        <v>2</v>
      </c>
      <c r="F158" s="132">
        <v>2</v>
      </c>
      <c r="G158" t="s">
        <v>86</v>
      </c>
    </row>
    <row r="159" spans="1:7" ht="31.5" x14ac:dyDescent="0.25">
      <c r="A159" s="140" t="s">
        <v>580</v>
      </c>
      <c r="B159" s="132">
        <v>7</v>
      </c>
      <c r="D159" s="132">
        <v>2</v>
      </c>
      <c r="E159" s="132">
        <v>2</v>
      </c>
      <c r="F159" s="132">
        <v>1</v>
      </c>
      <c r="G159" t="s">
        <v>86</v>
      </c>
    </row>
    <row r="160" spans="1:7" ht="31.5" x14ac:dyDescent="0.25">
      <c r="A160" s="140" t="s">
        <v>581</v>
      </c>
      <c r="B160" s="132">
        <v>7</v>
      </c>
      <c r="D160" s="132">
        <v>1</v>
      </c>
      <c r="E160" s="132">
        <v>2</v>
      </c>
      <c r="F160" s="132">
        <v>1</v>
      </c>
      <c r="G160" t="s">
        <v>86</v>
      </c>
    </row>
    <row r="161" spans="1:7" ht="63" x14ac:dyDescent="0.25">
      <c r="A161" s="140" t="s">
        <v>582</v>
      </c>
      <c r="B161" s="132">
        <v>7</v>
      </c>
      <c r="D161" s="132">
        <v>2</v>
      </c>
      <c r="E161" s="132">
        <v>2</v>
      </c>
      <c r="F161" s="132">
        <v>1</v>
      </c>
      <c r="G161" t="s">
        <v>86</v>
      </c>
    </row>
    <row r="162" spans="1:7" ht="47.25" x14ac:dyDescent="0.25">
      <c r="A162" s="140" t="s">
        <v>583</v>
      </c>
      <c r="B162" s="132">
        <v>7</v>
      </c>
      <c r="D162" s="132">
        <v>2</v>
      </c>
      <c r="E162" s="132">
        <v>3</v>
      </c>
      <c r="F162" s="132">
        <v>1</v>
      </c>
      <c r="G162" t="s">
        <v>86</v>
      </c>
    </row>
    <row r="163" spans="1:7" ht="31.5" x14ac:dyDescent="0.25">
      <c r="A163" s="140" t="s">
        <v>584</v>
      </c>
      <c r="B163" s="132">
        <v>7</v>
      </c>
      <c r="D163" s="132">
        <v>2</v>
      </c>
      <c r="E163" s="132">
        <v>2</v>
      </c>
      <c r="F163" s="132">
        <v>1</v>
      </c>
      <c r="G163" t="s">
        <v>86</v>
      </c>
    </row>
    <row r="164" spans="1:7" ht="47.25" x14ac:dyDescent="0.25">
      <c r="A164" s="140" t="s">
        <v>585</v>
      </c>
      <c r="B164" s="132">
        <v>7</v>
      </c>
      <c r="D164" s="132">
        <v>1</v>
      </c>
      <c r="E164" s="132">
        <v>2</v>
      </c>
      <c r="F164" s="132">
        <v>2</v>
      </c>
      <c r="G164" t="s">
        <v>86</v>
      </c>
    </row>
    <row r="165" spans="1:7" ht="31.5" x14ac:dyDescent="0.25">
      <c r="A165" s="140" t="s">
        <v>586</v>
      </c>
      <c r="B165" s="132">
        <v>7</v>
      </c>
      <c r="D165" s="132">
        <v>2</v>
      </c>
      <c r="E165" s="132">
        <v>2</v>
      </c>
      <c r="F165" s="132">
        <v>1</v>
      </c>
      <c r="G165" t="s">
        <v>86</v>
      </c>
    </row>
    <row r="166" spans="1:7" ht="31.5" x14ac:dyDescent="0.25">
      <c r="A166" s="140" t="s">
        <v>587</v>
      </c>
      <c r="B166" s="132">
        <v>7</v>
      </c>
      <c r="D166" s="132">
        <v>1</v>
      </c>
      <c r="E166" s="132">
        <v>2</v>
      </c>
      <c r="F166" s="132">
        <v>1</v>
      </c>
      <c r="G166" t="s">
        <v>86</v>
      </c>
    </row>
    <row r="167" spans="1:7" ht="31.5" x14ac:dyDescent="0.25">
      <c r="A167" s="140" t="s">
        <v>588</v>
      </c>
      <c r="B167" s="132">
        <v>7</v>
      </c>
      <c r="D167" s="132">
        <v>1</v>
      </c>
      <c r="E167" s="132">
        <v>2</v>
      </c>
      <c r="F167" s="132">
        <v>1</v>
      </c>
      <c r="G167" t="s">
        <v>86</v>
      </c>
    </row>
    <row r="168" spans="1:7" ht="31.5" x14ac:dyDescent="0.25">
      <c r="A168" s="140" t="s">
        <v>589</v>
      </c>
      <c r="B168" s="132">
        <v>7</v>
      </c>
      <c r="D168" s="132">
        <v>1</v>
      </c>
      <c r="E168" s="132">
        <v>2</v>
      </c>
      <c r="F168" s="132">
        <v>2</v>
      </c>
      <c r="G168" t="s">
        <v>86</v>
      </c>
    </row>
    <row r="169" spans="1:7" ht="31.5" x14ac:dyDescent="0.25">
      <c r="A169" s="140" t="s">
        <v>590</v>
      </c>
      <c r="B169" s="132">
        <v>7</v>
      </c>
      <c r="D169" s="132">
        <v>1</v>
      </c>
      <c r="E169" s="132">
        <v>2</v>
      </c>
      <c r="F169" s="132">
        <v>2</v>
      </c>
      <c r="G169" t="s">
        <v>86</v>
      </c>
    </row>
    <row r="170" spans="1:7" ht="47.25" x14ac:dyDescent="0.25">
      <c r="A170" s="140" t="s">
        <v>591</v>
      </c>
      <c r="B170" s="132">
        <v>7</v>
      </c>
      <c r="D170" s="132">
        <v>1</v>
      </c>
      <c r="E170" s="132">
        <v>2</v>
      </c>
      <c r="F170" s="132">
        <v>2</v>
      </c>
      <c r="G170" t="s">
        <v>86</v>
      </c>
    </row>
    <row r="171" spans="1:7" x14ac:dyDescent="0.25">
      <c r="A171" s="140" t="s">
        <v>592</v>
      </c>
      <c r="B171" s="132">
        <v>7</v>
      </c>
      <c r="D171" s="132">
        <v>2</v>
      </c>
      <c r="E171" s="132">
        <v>2</v>
      </c>
      <c r="F171" s="132">
        <v>0</v>
      </c>
      <c r="G171" t="s">
        <v>86</v>
      </c>
    </row>
    <row r="172" spans="1:7" s="87" customFormat="1" x14ac:dyDescent="0.25">
      <c r="A172" s="118"/>
      <c r="B172" s="138"/>
      <c r="C172" s="138"/>
      <c r="D172" s="138"/>
      <c r="E172" s="138"/>
      <c r="F172" s="138"/>
    </row>
    <row r="173" spans="1:7" ht="47.25" x14ac:dyDescent="0.25">
      <c r="A173" s="140" t="s">
        <v>593</v>
      </c>
      <c r="B173" s="132">
        <v>8</v>
      </c>
      <c r="C173" s="132">
        <v>0</v>
      </c>
      <c r="D173" s="132">
        <v>2</v>
      </c>
      <c r="E173" s="132">
        <v>2</v>
      </c>
      <c r="F173" s="132">
        <v>2</v>
      </c>
      <c r="G173" t="s">
        <v>86</v>
      </c>
    </row>
    <row r="174" spans="1:7" ht="47.25" x14ac:dyDescent="0.25">
      <c r="A174" s="140" t="s">
        <v>594</v>
      </c>
      <c r="B174" s="132">
        <v>8</v>
      </c>
      <c r="C174" s="132">
        <v>0</v>
      </c>
      <c r="D174" s="132">
        <v>1</v>
      </c>
      <c r="E174" s="132">
        <v>2</v>
      </c>
      <c r="F174" s="132">
        <v>2</v>
      </c>
      <c r="G174" t="s">
        <v>86</v>
      </c>
    </row>
    <row r="175" spans="1:7" ht="31.5" x14ac:dyDescent="0.25">
      <c r="A175" s="140" t="s">
        <v>595</v>
      </c>
      <c r="B175" s="132">
        <v>8</v>
      </c>
      <c r="C175" s="132">
        <v>0</v>
      </c>
      <c r="D175" s="132">
        <v>1</v>
      </c>
      <c r="E175" s="132">
        <v>2</v>
      </c>
      <c r="F175" s="132">
        <v>2</v>
      </c>
      <c r="G175" t="s">
        <v>86</v>
      </c>
    </row>
    <row r="176" spans="1:7" ht="31.5" x14ac:dyDescent="0.25">
      <c r="A176" s="140" t="s">
        <v>596</v>
      </c>
      <c r="B176" s="132">
        <v>8</v>
      </c>
      <c r="C176" s="132">
        <v>0</v>
      </c>
      <c r="D176" s="132">
        <v>2</v>
      </c>
      <c r="E176" s="132">
        <v>2</v>
      </c>
      <c r="F176" s="132">
        <v>1</v>
      </c>
      <c r="G176" t="s">
        <v>86</v>
      </c>
    </row>
    <row r="177" spans="1:7" ht="31.5" x14ac:dyDescent="0.25">
      <c r="A177" s="140" t="s">
        <v>597</v>
      </c>
      <c r="B177" s="132">
        <v>8</v>
      </c>
      <c r="C177" s="132">
        <v>0</v>
      </c>
      <c r="D177" s="132">
        <v>2</v>
      </c>
      <c r="E177" s="132">
        <v>2</v>
      </c>
      <c r="F177" s="132">
        <v>1</v>
      </c>
      <c r="G177" t="s">
        <v>86</v>
      </c>
    </row>
    <row r="178" spans="1:7" ht="31.5" x14ac:dyDescent="0.25">
      <c r="A178" s="140" t="s">
        <v>598</v>
      </c>
      <c r="B178" s="132">
        <v>8</v>
      </c>
      <c r="C178" s="132">
        <v>2</v>
      </c>
      <c r="D178" s="132">
        <v>2</v>
      </c>
      <c r="E178" s="132">
        <v>2</v>
      </c>
      <c r="F178" s="132">
        <v>1</v>
      </c>
      <c r="G178" t="s">
        <v>86</v>
      </c>
    </row>
    <row r="179" spans="1:7" ht="31.5" x14ac:dyDescent="0.25">
      <c r="A179" s="140" t="s">
        <v>599</v>
      </c>
      <c r="B179" s="132">
        <v>8</v>
      </c>
      <c r="C179" s="132">
        <v>0</v>
      </c>
      <c r="D179" s="132">
        <v>2</v>
      </c>
      <c r="E179" s="132">
        <v>3</v>
      </c>
      <c r="F179" s="132">
        <v>1</v>
      </c>
      <c r="G179" t="s">
        <v>86</v>
      </c>
    </row>
    <row r="180" spans="1:7" x14ac:dyDescent="0.25">
      <c r="A180" s="140" t="s">
        <v>600</v>
      </c>
      <c r="B180" s="132">
        <v>8</v>
      </c>
      <c r="C180" s="132">
        <v>0</v>
      </c>
      <c r="D180" s="132">
        <v>2</v>
      </c>
      <c r="E180" s="132">
        <v>2</v>
      </c>
      <c r="F180" s="132">
        <v>2</v>
      </c>
      <c r="G180" t="s">
        <v>86</v>
      </c>
    </row>
    <row r="181" spans="1:7" ht="31.5" x14ac:dyDescent="0.25">
      <c r="A181" s="140" t="s">
        <v>601</v>
      </c>
      <c r="B181" s="132">
        <v>8</v>
      </c>
      <c r="C181" s="132">
        <v>0</v>
      </c>
      <c r="D181" s="132">
        <v>2</v>
      </c>
      <c r="E181" s="132">
        <v>2</v>
      </c>
      <c r="F181" s="132">
        <v>1</v>
      </c>
      <c r="G181" t="s">
        <v>86</v>
      </c>
    </row>
    <row r="182" spans="1:7" ht="31.5" x14ac:dyDescent="0.25">
      <c r="A182" s="140" t="s">
        <v>602</v>
      </c>
      <c r="B182" s="132">
        <v>8</v>
      </c>
      <c r="C182" s="132">
        <v>0</v>
      </c>
      <c r="D182" s="132">
        <v>1</v>
      </c>
      <c r="E182" s="132">
        <v>2</v>
      </c>
      <c r="F182" s="132">
        <v>1</v>
      </c>
      <c r="G182" t="s">
        <v>86</v>
      </c>
    </row>
    <row r="183" spans="1:7" ht="31.5" x14ac:dyDescent="0.25">
      <c r="A183" s="140" t="s">
        <v>603</v>
      </c>
      <c r="B183" s="132">
        <v>8</v>
      </c>
      <c r="C183" s="132">
        <v>0</v>
      </c>
      <c r="D183" s="132">
        <v>2</v>
      </c>
      <c r="E183" s="132">
        <v>2</v>
      </c>
      <c r="F183" s="132">
        <v>1</v>
      </c>
      <c r="G183" t="s">
        <v>86</v>
      </c>
    </row>
    <row r="184" spans="1:7" ht="31.5" x14ac:dyDescent="0.25">
      <c r="A184" s="140" t="s">
        <v>604</v>
      </c>
      <c r="B184" s="132">
        <v>8</v>
      </c>
      <c r="C184" s="132">
        <v>0</v>
      </c>
      <c r="D184" s="132">
        <v>1</v>
      </c>
      <c r="E184" s="132">
        <v>2</v>
      </c>
      <c r="F184" s="132">
        <v>1</v>
      </c>
      <c r="G184" t="s">
        <v>86</v>
      </c>
    </row>
    <row r="185" spans="1:7" ht="31.5" x14ac:dyDescent="0.25">
      <c r="A185" s="140" t="s">
        <v>605</v>
      </c>
      <c r="B185" s="132">
        <v>8</v>
      </c>
      <c r="C185" s="132">
        <v>0</v>
      </c>
      <c r="D185" s="132">
        <v>2</v>
      </c>
      <c r="E185" s="132">
        <v>2</v>
      </c>
      <c r="F185" s="132">
        <v>1</v>
      </c>
      <c r="G185" t="s">
        <v>86</v>
      </c>
    </row>
    <row r="186" spans="1:7" ht="31.5" x14ac:dyDescent="0.25">
      <c r="A186" s="140" t="s">
        <v>606</v>
      </c>
      <c r="B186" s="132">
        <v>8</v>
      </c>
      <c r="C186" s="132">
        <v>0</v>
      </c>
      <c r="D186" s="132">
        <v>1</v>
      </c>
      <c r="E186" s="132">
        <v>2</v>
      </c>
      <c r="F186" s="132">
        <v>1</v>
      </c>
      <c r="G186" t="s">
        <v>86</v>
      </c>
    </row>
    <row r="187" spans="1:7" s="87" customFormat="1" x14ac:dyDescent="0.25">
      <c r="A187" s="118"/>
      <c r="B187" s="138"/>
      <c r="C187" s="138"/>
      <c r="D187" s="138"/>
      <c r="E187" s="138"/>
      <c r="F187" s="138"/>
    </row>
    <row r="188" spans="1:7" x14ac:dyDescent="0.25">
      <c r="A188" s="114" t="s">
        <v>2646</v>
      </c>
      <c r="B188" s="133">
        <f>COUNTIF(B2:B186,"1")</f>
        <v>23</v>
      </c>
      <c r="C188" s="132">
        <f>COUNT(C2:C186)</f>
        <v>14</v>
      </c>
      <c r="D188" s="132">
        <f>COUNT(D2:D186)</f>
        <v>176</v>
      </c>
      <c r="E188" s="132">
        <f>COUNT(E2:E186)</f>
        <v>176</v>
      </c>
      <c r="F188" s="132">
        <f>COUNT(F2:F186)</f>
        <v>173</v>
      </c>
    </row>
    <row r="189" spans="1:7" x14ac:dyDescent="0.25">
      <c r="A189" s="114" t="s">
        <v>212</v>
      </c>
      <c r="B189" s="133">
        <f>COUNTIF(B2:B186,"2")</f>
        <v>33</v>
      </c>
      <c r="C189" s="134" t="s">
        <v>2340</v>
      </c>
      <c r="D189" s="135" t="s">
        <v>1694</v>
      </c>
      <c r="E189" s="135" t="s">
        <v>2342</v>
      </c>
      <c r="F189" s="135" t="s">
        <v>2344</v>
      </c>
    </row>
    <row r="190" spans="1:7" x14ac:dyDescent="0.25">
      <c r="A190" s="114" t="s">
        <v>355</v>
      </c>
      <c r="B190" s="133">
        <f>COUNTIF(B2:B186,"3")</f>
        <v>28</v>
      </c>
      <c r="C190" s="133">
        <f>COUNTIF(C2:C186,"1")</f>
        <v>0</v>
      </c>
      <c r="D190" s="133">
        <f>COUNTIF(D2:D186,"1")</f>
        <v>76</v>
      </c>
      <c r="E190" s="133">
        <f>COUNTIF(E2:E186,"1")</f>
        <v>3</v>
      </c>
      <c r="F190" s="133">
        <f>COUNTIF(F2:F186,"1")</f>
        <v>98</v>
      </c>
    </row>
    <row r="191" spans="1:7" x14ac:dyDescent="0.25">
      <c r="A191" s="114" t="s">
        <v>515</v>
      </c>
      <c r="B191" s="133">
        <f>COUNTIF(B2:B186,"4")</f>
        <v>17</v>
      </c>
      <c r="C191" s="134" t="s">
        <v>2339</v>
      </c>
      <c r="D191" s="135" t="s">
        <v>1695</v>
      </c>
      <c r="E191" s="135" t="s">
        <v>440</v>
      </c>
      <c r="F191" s="135" t="s">
        <v>2345</v>
      </c>
    </row>
    <row r="192" spans="1:7" x14ac:dyDescent="0.25">
      <c r="A192" s="114" t="s">
        <v>532</v>
      </c>
      <c r="B192" s="133">
        <f>COUNTIF(B2:B186,"5")</f>
        <v>14</v>
      </c>
      <c r="C192" s="133">
        <f>COUNTIF(C2:C186,"2")</f>
        <v>1</v>
      </c>
      <c r="D192" s="133">
        <f>COUNTIF(D2:D186,"2")</f>
        <v>100</v>
      </c>
      <c r="E192" s="133">
        <f>COUNTIF(E2:E186,"2")</f>
        <v>159</v>
      </c>
      <c r="F192" s="133">
        <f>COUNTIF(F2:F186,"2")</f>
        <v>70</v>
      </c>
    </row>
    <row r="193" spans="1:6" x14ac:dyDescent="0.25">
      <c r="A193" s="114" t="s">
        <v>2647</v>
      </c>
      <c r="B193" s="133">
        <f>COUNTIF(B2:B186,"6")</f>
        <v>31</v>
      </c>
      <c r="C193" s="134" t="s">
        <v>2341</v>
      </c>
      <c r="E193" s="135" t="s">
        <v>2343</v>
      </c>
      <c r="F193" s="135" t="s">
        <v>1701</v>
      </c>
    </row>
    <row r="194" spans="1:6" x14ac:dyDescent="0.25">
      <c r="A194" s="114" t="s">
        <v>1718</v>
      </c>
      <c r="B194" s="133">
        <f>COUNTIF(B2:B186,"7")</f>
        <v>16</v>
      </c>
      <c r="C194" s="133">
        <f>COUNTIF(C2:C186,"0")</f>
        <v>13</v>
      </c>
      <c r="E194" s="133">
        <f>COUNTIF(E2:E186,"3")</f>
        <v>14</v>
      </c>
      <c r="F194" s="133">
        <f>COUNTIF(F2:F186,"0")</f>
        <v>5</v>
      </c>
    </row>
    <row r="195" spans="1:6" x14ac:dyDescent="0.25">
      <c r="A195" s="114" t="s">
        <v>710</v>
      </c>
      <c r="B195" s="133">
        <f>COUNTIF(B2:B186,"8")</f>
        <v>14</v>
      </c>
    </row>
    <row r="196" spans="1:6" x14ac:dyDescent="0.25">
      <c r="A196" s="115"/>
      <c r="B196" s="133"/>
    </row>
    <row r="197" spans="1:6" x14ac:dyDescent="0.25">
      <c r="A197" s="114" t="s">
        <v>2327</v>
      </c>
      <c r="B197" s="133">
        <f>SUM(B188:B195)</f>
        <v>176</v>
      </c>
    </row>
    <row r="198" spans="1:6" x14ac:dyDescent="0.25">
      <c r="A198" s="115"/>
      <c r="B198" s="133"/>
    </row>
    <row r="199" spans="1:6" x14ac:dyDescent="0.25">
      <c r="A199" s="115"/>
      <c r="B199" s="133"/>
    </row>
    <row r="201" spans="1:6" x14ac:dyDescent="0.25">
      <c r="A201" s="116" t="s">
        <v>2349</v>
      </c>
      <c r="C201" s="136">
        <v>50</v>
      </c>
      <c r="D201" s="136">
        <f>(D190/(D190+D192))*100</f>
        <v>43.18181818181818</v>
      </c>
      <c r="E201" s="136">
        <f>((E190+(E194*0.5))/E188)*100</f>
        <v>5.6818181818181817</v>
      </c>
      <c r="F201" s="136">
        <f>(F190/(F190+F192))*100</f>
        <v>58.333333333333336</v>
      </c>
    </row>
  </sheetData>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2"/>
  <sheetViews>
    <sheetView zoomScaleNormal="100" zoomScalePageLayoutView="150" workbookViewId="0">
      <pane ySplit="1" topLeftCell="A125" activePane="bottomLeft" state="frozen"/>
      <selection activeCell="B1" sqref="B1"/>
      <selection pane="bottomLeft" activeCell="A137" sqref="A137"/>
    </sheetView>
  </sheetViews>
  <sheetFormatPr defaultColWidth="11" defaultRowHeight="15.75" x14ac:dyDescent="0.25"/>
  <cols>
    <col min="1" max="1" width="75.375" style="117" customWidth="1"/>
    <col min="2" max="2" width="13.125" style="132" bestFit="1" customWidth="1"/>
    <col min="3" max="3" width="18.625" style="132" bestFit="1" customWidth="1"/>
    <col min="4" max="4" width="22.125" style="132" bestFit="1" customWidth="1"/>
    <col min="5" max="5" width="23.5" style="132" bestFit="1" customWidth="1"/>
    <col min="6" max="6" width="17.125" style="132" bestFit="1" customWidth="1"/>
    <col min="7" max="7" width="23.625" customWidth="1"/>
  </cols>
  <sheetData>
    <row r="1" spans="1:7" s="48" customFormat="1" ht="19.5" x14ac:dyDescent="0.3">
      <c r="A1" s="144" t="s">
        <v>9</v>
      </c>
      <c r="B1" s="150" t="s">
        <v>1716</v>
      </c>
      <c r="C1" s="150" t="s">
        <v>1725</v>
      </c>
      <c r="D1" s="151" t="s">
        <v>2326</v>
      </c>
      <c r="E1" s="150" t="s">
        <v>1713</v>
      </c>
      <c r="F1" s="150" t="s">
        <v>1714</v>
      </c>
      <c r="G1" s="47" t="s">
        <v>85</v>
      </c>
    </row>
    <row r="3" spans="1:7" x14ac:dyDescent="0.25">
      <c r="A3" s="145" t="s">
        <v>610</v>
      </c>
      <c r="B3" s="132">
        <v>1</v>
      </c>
      <c r="D3" s="132">
        <v>1</v>
      </c>
      <c r="E3" s="132">
        <v>2</v>
      </c>
      <c r="F3" s="132">
        <v>2</v>
      </c>
      <c r="G3" t="s">
        <v>86</v>
      </c>
    </row>
    <row r="4" spans="1:7" x14ac:dyDescent="0.25">
      <c r="A4" s="146" t="s">
        <v>611</v>
      </c>
      <c r="B4" s="132">
        <v>1</v>
      </c>
      <c r="D4" s="132">
        <v>1</v>
      </c>
      <c r="E4" s="132">
        <v>2</v>
      </c>
      <c r="F4" s="132">
        <v>2</v>
      </c>
      <c r="G4" t="s">
        <v>86</v>
      </c>
    </row>
    <row r="5" spans="1:7" ht="47.25" x14ac:dyDescent="0.25">
      <c r="A5" s="145" t="s">
        <v>612</v>
      </c>
      <c r="B5" s="132">
        <v>1</v>
      </c>
      <c r="D5" s="132">
        <v>1</v>
      </c>
      <c r="E5" s="132">
        <v>2</v>
      </c>
      <c r="F5" s="132">
        <v>2</v>
      </c>
      <c r="G5" t="s">
        <v>86</v>
      </c>
    </row>
    <row r="6" spans="1:7" x14ac:dyDescent="0.25">
      <c r="A6" s="146" t="s">
        <v>613</v>
      </c>
      <c r="B6" s="132">
        <v>1</v>
      </c>
      <c r="D6" s="132">
        <v>1</v>
      </c>
      <c r="E6" s="132">
        <v>2</v>
      </c>
      <c r="F6" s="132">
        <v>2</v>
      </c>
      <c r="G6" t="s">
        <v>86</v>
      </c>
    </row>
    <row r="7" spans="1:7" x14ac:dyDescent="0.25">
      <c r="A7" s="145" t="s">
        <v>614</v>
      </c>
      <c r="B7" s="132">
        <v>1</v>
      </c>
      <c r="D7" s="132">
        <v>1</v>
      </c>
      <c r="E7" s="132">
        <v>2</v>
      </c>
      <c r="F7" s="132">
        <v>2</v>
      </c>
      <c r="G7" t="s">
        <v>86</v>
      </c>
    </row>
    <row r="8" spans="1:7" x14ac:dyDescent="0.25">
      <c r="A8" s="146" t="s">
        <v>615</v>
      </c>
      <c r="B8" s="132">
        <v>1</v>
      </c>
      <c r="D8" s="132">
        <v>1</v>
      </c>
      <c r="E8" s="132">
        <v>2</v>
      </c>
      <c r="F8" s="132">
        <v>2</v>
      </c>
      <c r="G8" t="s">
        <v>86</v>
      </c>
    </row>
    <row r="9" spans="1:7" ht="63" x14ac:dyDescent="0.25">
      <c r="A9" s="145" t="s">
        <v>616</v>
      </c>
      <c r="B9" s="132">
        <v>1</v>
      </c>
      <c r="D9" s="132">
        <v>1</v>
      </c>
      <c r="E9" s="132">
        <v>3</v>
      </c>
      <c r="F9" s="132">
        <v>2</v>
      </c>
      <c r="G9" t="s">
        <v>86</v>
      </c>
    </row>
    <row r="10" spans="1:7" ht="31.5" x14ac:dyDescent="0.25">
      <c r="A10" s="145" t="s">
        <v>617</v>
      </c>
      <c r="B10" s="132">
        <v>1</v>
      </c>
      <c r="D10" s="132">
        <v>1</v>
      </c>
      <c r="E10" s="132">
        <v>3</v>
      </c>
      <c r="F10" s="132">
        <v>2</v>
      </c>
      <c r="G10" t="s">
        <v>86</v>
      </c>
    </row>
    <row r="11" spans="1:7" x14ac:dyDescent="0.25">
      <c r="A11" s="146" t="s">
        <v>618</v>
      </c>
      <c r="B11" s="132">
        <v>1</v>
      </c>
      <c r="D11" s="132">
        <v>1</v>
      </c>
      <c r="E11" s="132">
        <v>2</v>
      </c>
      <c r="F11" s="132">
        <v>1</v>
      </c>
      <c r="G11" t="s">
        <v>86</v>
      </c>
    </row>
    <row r="12" spans="1:7" x14ac:dyDescent="0.25">
      <c r="A12" s="146" t="s">
        <v>619</v>
      </c>
      <c r="B12" s="132">
        <v>1</v>
      </c>
      <c r="D12" s="132">
        <v>1</v>
      </c>
      <c r="E12" s="132">
        <v>2</v>
      </c>
      <c r="F12" s="132">
        <v>2</v>
      </c>
      <c r="G12" t="s">
        <v>86</v>
      </c>
    </row>
    <row r="13" spans="1:7" x14ac:dyDescent="0.25">
      <c r="A13" s="146" t="s">
        <v>620</v>
      </c>
      <c r="B13" s="132">
        <v>1</v>
      </c>
      <c r="D13" s="132">
        <v>1</v>
      </c>
      <c r="E13" s="132">
        <v>2</v>
      </c>
      <c r="F13" s="132">
        <v>2</v>
      </c>
      <c r="G13" t="s">
        <v>86</v>
      </c>
    </row>
    <row r="14" spans="1:7" x14ac:dyDescent="0.25">
      <c r="A14" s="146" t="s">
        <v>621</v>
      </c>
      <c r="B14" s="132">
        <v>1</v>
      </c>
      <c r="D14" s="132">
        <v>1</v>
      </c>
      <c r="E14" s="132">
        <v>2</v>
      </c>
      <c r="F14" s="132">
        <v>2</v>
      </c>
      <c r="G14" t="s">
        <v>86</v>
      </c>
    </row>
    <row r="15" spans="1:7" x14ac:dyDescent="0.25">
      <c r="A15" s="146" t="s">
        <v>622</v>
      </c>
      <c r="B15" s="132">
        <v>1</v>
      </c>
      <c r="D15" s="132">
        <v>1</v>
      </c>
      <c r="E15" s="132">
        <v>2</v>
      </c>
      <c r="F15" s="132">
        <v>2</v>
      </c>
      <c r="G15" t="s">
        <v>86</v>
      </c>
    </row>
    <row r="16" spans="1:7" x14ac:dyDescent="0.25">
      <c r="A16" s="146" t="s">
        <v>623</v>
      </c>
      <c r="B16" s="132">
        <v>1</v>
      </c>
      <c r="D16" s="132">
        <v>1</v>
      </c>
      <c r="E16" s="132">
        <v>2</v>
      </c>
      <c r="F16" s="132">
        <v>2</v>
      </c>
      <c r="G16" t="s">
        <v>86</v>
      </c>
    </row>
    <row r="17" spans="1:7" x14ac:dyDescent="0.25">
      <c r="A17" s="146" t="s">
        <v>624</v>
      </c>
      <c r="B17" s="132">
        <v>1</v>
      </c>
      <c r="D17" s="132">
        <v>1</v>
      </c>
      <c r="E17" s="132">
        <v>2</v>
      </c>
      <c r="F17" s="132">
        <v>2</v>
      </c>
      <c r="G17" t="s">
        <v>86</v>
      </c>
    </row>
    <row r="18" spans="1:7" x14ac:dyDescent="0.25">
      <c r="A18" s="146" t="s">
        <v>625</v>
      </c>
      <c r="B18" s="132">
        <v>1</v>
      </c>
      <c r="D18" s="132">
        <v>1</v>
      </c>
      <c r="E18" s="132">
        <v>3</v>
      </c>
      <c r="F18" s="132">
        <v>2</v>
      </c>
      <c r="G18" t="s">
        <v>86</v>
      </c>
    </row>
    <row r="19" spans="1:7" x14ac:dyDescent="0.25">
      <c r="A19" s="146" t="s">
        <v>626</v>
      </c>
      <c r="B19" s="132">
        <v>1</v>
      </c>
      <c r="D19" s="132">
        <v>1</v>
      </c>
      <c r="E19" s="132">
        <v>2</v>
      </c>
      <c r="F19" s="132">
        <v>2</v>
      </c>
      <c r="G19" t="s">
        <v>86</v>
      </c>
    </row>
    <row r="20" spans="1:7" ht="47.25" x14ac:dyDescent="0.25">
      <c r="A20" s="145" t="s">
        <v>627</v>
      </c>
      <c r="B20" s="132">
        <v>1</v>
      </c>
      <c r="D20" s="132">
        <v>1</v>
      </c>
      <c r="E20" s="132">
        <v>2</v>
      </c>
      <c r="F20" s="132">
        <v>2</v>
      </c>
      <c r="G20" t="s">
        <v>86</v>
      </c>
    </row>
    <row r="21" spans="1:7" x14ac:dyDescent="0.25">
      <c r="A21" s="146"/>
    </row>
    <row r="22" spans="1:7" x14ac:dyDescent="0.25">
      <c r="A22" s="146"/>
    </row>
    <row r="23" spans="1:7" x14ac:dyDescent="0.25">
      <c r="A23" s="145" t="s">
        <v>628</v>
      </c>
      <c r="B23" s="132">
        <v>2</v>
      </c>
      <c r="D23" s="132">
        <v>1</v>
      </c>
      <c r="E23" s="132">
        <v>2</v>
      </c>
      <c r="F23" s="132">
        <v>2</v>
      </c>
      <c r="G23" t="s">
        <v>86</v>
      </c>
    </row>
    <row r="24" spans="1:7" ht="31.5" x14ac:dyDescent="0.25">
      <c r="A24" s="145" t="s">
        <v>629</v>
      </c>
      <c r="B24" s="132">
        <v>2</v>
      </c>
      <c r="D24" s="132">
        <v>1</v>
      </c>
      <c r="E24" s="132">
        <v>2</v>
      </c>
      <c r="F24" s="132">
        <v>2</v>
      </c>
      <c r="G24" t="s">
        <v>86</v>
      </c>
    </row>
    <row r="25" spans="1:7" ht="31.5" x14ac:dyDescent="0.25">
      <c r="A25" s="145" t="s">
        <v>630</v>
      </c>
      <c r="B25" s="132">
        <v>2</v>
      </c>
      <c r="D25" s="132">
        <v>1</v>
      </c>
      <c r="E25" s="132">
        <v>2</v>
      </c>
      <c r="F25" s="132">
        <v>2</v>
      </c>
      <c r="G25" t="s">
        <v>86</v>
      </c>
    </row>
    <row r="26" spans="1:7" x14ac:dyDescent="0.25">
      <c r="A26" s="145" t="s">
        <v>631</v>
      </c>
      <c r="B26" s="132">
        <v>2</v>
      </c>
      <c r="D26" s="132">
        <v>1</v>
      </c>
      <c r="E26" s="132">
        <v>2</v>
      </c>
      <c r="F26" s="132">
        <v>2</v>
      </c>
      <c r="G26" t="s">
        <v>86</v>
      </c>
    </row>
    <row r="27" spans="1:7" x14ac:dyDescent="0.25">
      <c r="A27" s="145" t="s">
        <v>632</v>
      </c>
      <c r="B27" s="132">
        <v>2</v>
      </c>
      <c r="D27" s="132">
        <v>1</v>
      </c>
      <c r="E27" s="132">
        <v>2</v>
      </c>
      <c r="F27" s="132">
        <v>2</v>
      </c>
      <c r="G27" t="s">
        <v>86</v>
      </c>
    </row>
    <row r="28" spans="1:7" x14ac:dyDescent="0.25">
      <c r="A28" s="145" t="s">
        <v>633</v>
      </c>
      <c r="B28" s="132">
        <v>2</v>
      </c>
      <c r="D28" s="132">
        <v>1</v>
      </c>
      <c r="E28" s="132">
        <v>2</v>
      </c>
      <c r="F28" s="132">
        <v>2</v>
      </c>
      <c r="G28" t="s">
        <v>86</v>
      </c>
    </row>
    <row r="29" spans="1:7" ht="31.5" x14ac:dyDescent="0.25">
      <c r="A29" s="145" t="s">
        <v>634</v>
      </c>
      <c r="B29" s="132">
        <v>2</v>
      </c>
      <c r="D29" s="132">
        <v>1</v>
      </c>
      <c r="E29" s="132">
        <v>2</v>
      </c>
      <c r="F29" s="132">
        <v>2</v>
      </c>
      <c r="G29" t="s">
        <v>86</v>
      </c>
    </row>
    <row r="30" spans="1:7" x14ac:dyDescent="0.25">
      <c r="A30" s="145" t="s">
        <v>635</v>
      </c>
      <c r="B30" s="132">
        <v>2</v>
      </c>
      <c r="D30" s="132">
        <v>1</v>
      </c>
      <c r="E30" s="132">
        <v>2</v>
      </c>
      <c r="F30" s="132">
        <v>2</v>
      </c>
      <c r="G30" t="s">
        <v>86</v>
      </c>
    </row>
    <row r="31" spans="1:7" x14ac:dyDescent="0.25">
      <c r="A31" s="145" t="s">
        <v>636</v>
      </c>
      <c r="B31" s="132">
        <v>2</v>
      </c>
      <c r="D31" s="132">
        <v>1</v>
      </c>
      <c r="E31" s="132">
        <v>2</v>
      </c>
      <c r="F31" s="132">
        <v>2</v>
      </c>
      <c r="G31" t="s">
        <v>86</v>
      </c>
    </row>
    <row r="32" spans="1:7" ht="31.5" x14ac:dyDescent="0.25">
      <c r="A32" s="145" t="s">
        <v>637</v>
      </c>
      <c r="B32" s="132">
        <v>2</v>
      </c>
      <c r="D32" s="132">
        <v>1</v>
      </c>
      <c r="E32" s="132">
        <v>3</v>
      </c>
      <c r="F32" s="132">
        <v>2</v>
      </c>
      <c r="G32" t="s">
        <v>86</v>
      </c>
    </row>
    <row r="33" spans="1:7" ht="31.5" x14ac:dyDescent="0.25">
      <c r="A33" s="145" t="s">
        <v>638</v>
      </c>
      <c r="B33" s="132">
        <v>2</v>
      </c>
      <c r="D33" s="132">
        <v>1</v>
      </c>
      <c r="E33" s="132">
        <v>2</v>
      </c>
      <c r="F33" s="132">
        <v>1</v>
      </c>
      <c r="G33" t="s">
        <v>86</v>
      </c>
    </row>
    <row r="34" spans="1:7" ht="47.25" x14ac:dyDescent="0.25">
      <c r="A34" s="145" t="s">
        <v>639</v>
      </c>
      <c r="B34" s="132">
        <v>2</v>
      </c>
      <c r="D34" s="132">
        <v>1</v>
      </c>
      <c r="E34" s="132">
        <v>3</v>
      </c>
      <c r="F34" s="132">
        <v>2</v>
      </c>
      <c r="G34" t="s">
        <v>86</v>
      </c>
    </row>
    <row r="35" spans="1:7" ht="31.5" x14ac:dyDescent="0.25">
      <c r="A35" s="145" t="s">
        <v>640</v>
      </c>
      <c r="B35" s="132">
        <v>2</v>
      </c>
      <c r="D35" s="132">
        <v>1</v>
      </c>
      <c r="E35" s="132">
        <v>3</v>
      </c>
      <c r="F35" s="132">
        <v>2</v>
      </c>
      <c r="G35" t="s">
        <v>86</v>
      </c>
    </row>
    <row r="36" spans="1:7" ht="47.25" x14ac:dyDescent="0.25">
      <c r="A36" s="145" t="s">
        <v>641</v>
      </c>
      <c r="B36" s="132">
        <v>2</v>
      </c>
      <c r="D36" s="132">
        <v>1</v>
      </c>
      <c r="E36" s="132">
        <v>3</v>
      </c>
      <c r="F36" s="132">
        <v>2</v>
      </c>
      <c r="G36" t="s">
        <v>86</v>
      </c>
    </row>
    <row r="37" spans="1:7" x14ac:dyDescent="0.25">
      <c r="A37" s="145" t="s">
        <v>642</v>
      </c>
      <c r="B37" s="132">
        <v>2</v>
      </c>
      <c r="D37" s="132">
        <v>1</v>
      </c>
      <c r="E37" s="132">
        <v>2</v>
      </c>
      <c r="F37" s="132">
        <v>2</v>
      </c>
      <c r="G37" t="s">
        <v>86</v>
      </c>
    </row>
    <row r="38" spans="1:7" x14ac:dyDescent="0.25">
      <c r="A38" s="145" t="s">
        <v>643</v>
      </c>
      <c r="B38" s="132">
        <v>2</v>
      </c>
      <c r="D38" s="132">
        <v>1</v>
      </c>
      <c r="E38" s="132">
        <v>2</v>
      </c>
      <c r="F38" s="132">
        <v>2</v>
      </c>
      <c r="G38" t="s">
        <v>86</v>
      </c>
    </row>
    <row r="39" spans="1:7" x14ac:dyDescent="0.25">
      <c r="A39" s="145" t="s">
        <v>644</v>
      </c>
      <c r="B39" s="132">
        <v>2</v>
      </c>
      <c r="D39" s="132">
        <v>1</v>
      </c>
      <c r="E39" s="132">
        <v>3</v>
      </c>
      <c r="F39" s="132">
        <v>2</v>
      </c>
      <c r="G39" t="s">
        <v>86</v>
      </c>
    </row>
    <row r="40" spans="1:7" ht="47.25" x14ac:dyDescent="0.25">
      <c r="A40" s="145" t="s">
        <v>645</v>
      </c>
      <c r="B40" s="132">
        <v>2</v>
      </c>
      <c r="D40" s="132">
        <v>1</v>
      </c>
      <c r="E40" s="132">
        <v>2</v>
      </c>
      <c r="F40" s="132">
        <v>1</v>
      </c>
      <c r="G40" t="s">
        <v>86</v>
      </c>
    </row>
    <row r="41" spans="1:7" x14ac:dyDescent="0.25">
      <c r="A41" s="145" t="s">
        <v>646</v>
      </c>
      <c r="B41" s="132">
        <v>2</v>
      </c>
      <c r="D41" s="132">
        <v>1</v>
      </c>
      <c r="E41" s="132">
        <v>2</v>
      </c>
      <c r="F41" s="132">
        <v>1</v>
      </c>
      <c r="G41" t="s">
        <v>86</v>
      </c>
    </row>
    <row r="42" spans="1:7" s="87" customFormat="1" x14ac:dyDescent="0.25">
      <c r="A42" s="147"/>
      <c r="B42" s="138"/>
      <c r="C42" s="138"/>
      <c r="D42" s="138"/>
      <c r="E42" s="138"/>
      <c r="F42" s="138"/>
    </row>
    <row r="43" spans="1:7" ht="47.25" x14ac:dyDescent="0.25">
      <c r="A43" s="145" t="s">
        <v>647</v>
      </c>
      <c r="B43" s="132">
        <v>3</v>
      </c>
      <c r="D43" s="132">
        <v>1</v>
      </c>
      <c r="E43" s="132">
        <v>2</v>
      </c>
      <c r="F43" s="132">
        <v>2</v>
      </c>
      <c r="G43" s="29" t="s">
        <v>86</v>
      </c>
    </row>
    <row r="44" spans="1:7" x14ac:dyDescent="0.25">
      <c r="A44" s="146" t="s">
        <v>648</v>
      </c>
      <c r="B44" s="132">
        <v>3</v>
      </c>
      <c r="D44" s="132">
        <v>1</v>
      </c>
      <c r="E44" s="132">
        <v>2</v>
      </c>
      <c r="F44" s="132">
        <v>2</v>
      </c>
      <c r="G44" s="29" t="s">
        <v>86</v>
      </c>
    </row>
    <row r="45" spans="1:7" x14ac:dyDescent="0.25">
      <c r="A45" s="146" t="s">
        <v>649</v>
      </c>
      <c r="B45" s="132">
        <v>3</v>
      </c>
      <c r="D45" s="132">
        <v>2</v>
      </c>
      <c r="E45" s="132">
        <v>3</v>
      </c>
      <c r="F45" s="132">
        <v>2</v>
      </c>
      <c r="G45" s="29" t="s">
        <v>86</v>
      </c>
    </row>
    <row r="46" spans="1:7" x14ac:dyDescent="0.25">
      <c r="A46" s="146" t="s">
        <v>650</v>
      </c>
      <c r="B46" s="132">
        <v>3</v>
      </c>
      <c r="D46" s="132">
        <v>1</v>
      </c>
      <c r="E46" s="132">
        <v>2</v>
      </c>
      <c r="F46" s="132">
        <v>2</v>
      </c>
      <c r="G46" s="29" t="s">
        <v>86</v>
      </c>
    </row>
    <row r="47" spans="1:7" x14ac:dyDescent="0.25">
      <c r="A47" s="146" t="s">
        <v>651</v>
      </c>
      <c r="B47" s="132">
        <v>3</v>
      </c>
      <c r="D47" s="132">
        <v>1</v>
      </c>
      <c r="E47" s="132">
        <v>3</v>
      </c>
      <c r="F47" s="132">
        <v>2</v>
      </c>
      <c r="G47" s="29" t="s">
        <v>86</v>
      </c>
    </row>
    <row r="48" spans="1:7" x14ac:dyDescent="0.25">
      <c r="A48" s="145" t="s">
        <v>652</v>
      </c>
      <c r="B48" s="132">
        <v>3</v>
      </c>
      <c r="D48" s="132">
        <v>1</v>
      </c>
      <c r="E48" s="132">
        <v>3</v>
      </c>
      <c r="F48" s="132">
        <v>2</v>
      </c>
      <c r="G48" s="29" t="s">
        <v>86</v>
      </c>
    </row>
    <row r="49" spans="1:7" x14ac:dyDescent="0.25">
      <c r="A49" s="145" t="s">
        <v>653</v>
      </c>
      <c r="B49" s="132">
        <v>3</v>
      </c>
      <c r="D49" s="132">
        <v>1</v>
      </c>
      <c r="E49" s="132">
        <v>2</v>
      </c>
      <c r="F49" s="132">
        <v>2</v>
      </c>
      <c r="G49" s="29" t="s">
        <v>86</v>
      </c>
    </row>
    <row r="50" spans="1:7" ht="47.25" x14ac:dyDescent="0.25">
      <c r="A50" s="145" t="s">
        <v>654</v>
      </c>
      <c r="B50" s="132">
        <v>3</v>
      </c>
      <c r="D50" s="132">
        <v>1</v>
      </c>
      <c r="E50" s="132">
        <v>2</v>
      </c>
      <c r="F50" s="132">
        <v>2</v>
      </c>
      <c r="G50" s="29" t="s">
        <v>86</v>
      </c>
    </row>
    <row r="51" spans="1:7" ht="31.5" x14ac:dyDescent="0.25">
      <c r="A51" s="145" t="s">
        <v>655</v>
      </c>
      <c r="B51" s="132">
        <v>3</v>
      </c>
      <c r="D51" s="132">
        <v>1</v>
      </c>
      <c r="E51" s="132">
        <v>2</v>
      </c>
      <c r="F51" s="132">
        <v>2</v>
      </c>
      <c r="G51" s="29" t="s">
        <v>86</v>
      </c>
    </row>
    <row r="52" spans="1:7" ht="31.5" x14ac:dyDescent="0.25">
      <c r="A52" s="145" t="s">
        <v>656</v>
      </c>
      <c r="B52" s="132">
        <v>3</v>
      </c>
      <c r="D52" s="132">
        <v>1</v>
      </c>
      <c r="E52" s="132">
        <v>3</v>
      </c>
      <c r="F52" s="132">
        <v>2</v>
      </c>
      <c r="G52" s="29" t="s">
        <v>86</v>
      </c>
    </row>
    <row r="53" spans="1:7" x14ac:dyDescent="0.25">
      <c r="A53" s="145" t="s">
        <v>657</v>
      </c>
      <c r="B53" s="132">
        <v>3</v>
      </c>
      <c r="D53" s="132">
        <v>1</v>
      </c>
      <c r="E53" s="132">
        <v>3</v>
      </c>
      <c r="F53" s="132">
        <v>2</v>
      </c>
      <c r="G53" s="29" t="s">
        <v>86</v>
      </c>
    </row>
    <row r="54" spans="1:7" x14ac:dyDescent="0.25">
      <c r="A54" s="145" t="s">
        <v>658</v>
      </c>
      <c r="B54" s="132">
        <v>3</v>
      </c>
      <c r="D54" s="132">
        <v>1</v>
      </c>
      <c r="E54" s="132">
        <v>3</v>
      </c>
      <c r="F54" s="132">
        <v>2</v>
      </c>
      <c r="G54" s="29" t="s">
        <v>86</v>
      </c>
    </row>
    <row r="55" spans="1:7" ht="31.5" x14ac:dyDescent="0.25">
      <c r="A55" s="145" t="s">
        <v>659</v>
      </c>
      <c r="B55" s="132">
        <v>3</v>
      </c>
      <c r="D55" s="132">
        <v>1</v>
      </c>
      <c r="E55" s="132">
        <v>2</v>
      </c>
      <c r="F55" s="132">
        <v>2</v>
      </c>
      <c r="G55" s="29" t="s">
        <v>86</v>
      </c>
    </row>
    <row r="56" spans="1:7" ht="31.5" x14ac:dyDescent="0.25">
      <c r="A56" s="145" t="s">
        <v>660</v>
      </c>
      <c r="B56" s="132">
        <v>3</v>
      </c>
      <c r="D56" s="132">
        <v>1</v>
      </c>
      <c r="E56" s="132">
        <v>3</v>
      </c>
      <c r="F56" s="132">
        <v>2</v>
      </c>
      <c r="G56" s="29" t="s">
        <v>86</v>
      </c>
    </row>
    <row r="57" spans="1:7" ht="31.5" x14ac:dyDescent="0.25">
      <c r="A57" s="145" t="s">
        <v>661</v>
      </c>
      <c r="B57" s="132">
        <v>3</v>
      </c>
      <c r="D57" s="132">
        <v>1</v>
      </c>
      <c r="E57" s="132">
        <v>3</v>
      </c>
      <c r="F57" s="132">
        <v>1</v>
      </c>
      <c r="G57" s="29" t="s">
        <v>86</v>
      </c>
    </row>
    <row r="58" spans="1:7" ht="31.5" x14ac:dyDescent="0.25">
      <c r="A58" s="145" t="s">
        <v>662</v>
      </c>
      <c r="B58" s="132">
        <v>3</v>
      </c>
      <c r="D58" s="132">
        <v>1</v>
      </c>
      <c r="E58" s="132">
        <v>3</v>
      </c>
      <c r="F58" s="132">
        <v>1</v>
      </c>
      <c r="G58" s="29" t="s">
        <v>86</v>
      </c>
    </row>
    <row r="59" spans="1:7" x14ac:dyDescent="0.25">
      <c r="A59" s="145" t="s">
        <v>663</v>
      </c>
      <c r="B59" s="132">
        <v>3</v>
      </c>
      <c r="D59" s="132">
        <v>1</v>
      </c>
      <c r="E59" s="132">
        <v>3</v>
      </c>
      <c r="F59" s="132">
        <v>1</v>
      </c>
      <c r="G59" s="29" t="s">
        <v>86</v>
      </c>
    </row>
    <row r="60" spans="1:7" s="87" customFormat="1" x14ac:dyDescent="0.25">
      <c r="A60" s="147"/>
      <c r="B60" s="138"/>
      <c r="C60" s="138"/>
      <c r="D60" s="138"/>
      <c r="E60" s="138"/>
      <c r="F60" s="138"/>
      <c r="G60" s="143" t="s">
        <v>86</v>
      </c>
    </row>
    <row r="61" spans="1:7" ht="47.25" x14ac:dyDescent="0.25">
      <c r="A61" s="145" t="s">
        <v>664</v>
      </c>
      <c r="B61" s="132">
        <v>5</v>
      </c>
      <c r="D61" s="132">
        <v>2</v>
      </c>
      <c r="E61" s="132">
        <v>1</v>
      </c>
      <c r="G61" s="29" t="s">
        <v>86</v>
      </c>
    </row>
    <row r="62" spans="1:7" ht="47.25" x14ac:dyDescent="0.25">
      <c r="A62" s="145" t="s">
        <v>665</v>
      </c>
      <c r="B62" s="132">
        <v>5</v>
      </c>
      <c r="D62" s="132">
        <v>1</v>
      </c>
      <c r="E62" s="132">
        <v>1</v>
      </c>
      <c r="G62" s="29" t="s">
        <v>86</v>
      </c>
    </row>
    <row r="63" spans="1:7" ht="31.5" x14ac:dyDescent="0.25">
      <c r="A63" s="145" t="s">
        <v>666</v>
      </c>
      <c r="B63" s="132">
        <v>5</v>
      </c>
      <c r="D63" s="132">
        <v>1</v>
      </c>
      <c r="E63" s="132">
        <v>1</v>
      </c>
      <c r="G63" s="29" t="s">
        <v>86</v>
      </c>
    </row>
    <row r="64" spans="1:7" ht="31.5" x14ac:dyDescent="0.25">
      <c r="A64" s="145" t="s">
        <v>667</v>
      </c>
      <c r="B64" s="132">
        <v>5</v>
      </c>
      <c r="D64" s="132">
        <v>1</v>
      </c>
      <c r="E64" s="132">
        <v>1</v>
      </c>
      <c r="G64" s="29" t="s">
        <v>86</v>
      </c>
    </row>
    <row r="65" spans="1:7" ht="31.5" x14ac:dyDescent="0.25">
      <c r="A65" s="145" t="s">
        <v>668</v>
      </c>
      <c r="B65" s="132">
        <v>5</v>
      </c>
      <c r="D65" s="132">
        <v>1</v>
      </c>
      <c r="E65" s="132">
        <v>1</v>
      </c>
      <c r="G65" s="29" t="s">
        <v>86</v>
      </c>
    </row>
    <row r="66" spans="1:7" x14ac:dyDescent="0.25">
      <c r="A66" s="145" t="s">
        <v>669</v>
      </c>
      <c r="B66" s="132">
        <v>5</v>
      </c>
      <c r="D66" s="132">
        <v>1</v>
      </c>
      <c r="E66" s="132">
        <v>1</v>
      </c>
      <c r="G66" s="29" t="s">
        <v>86</v>
      </c>
    </row>
    <row r="67" spans="1:7" ht="31.5" x14ac:dyDescent="0.25">
      <c r="A67" s="145" t="s">
        <v>670</v>
      </c>
      <c r="B67" s="132">
        <v>5</v>
      </c>
      <c r="D67" s="132">
        <v>1</v>
      </c>
      <c r="E67" s="132">
        <v>1</v>
      </c>
      <c r="G67" s="29" t="s">
        <v>86</v>
      </c>
    </row>
    <row r="68" spans="1:7" ht="31.5" x14ac:dyDescent="0.25">
      <c r="A68" s="145" t="s">
        <v>671</v>
      </c>
      <c r="B68" s="132">
        <v>5</v>
      </c>
      <c r="D68" s="132">
        <v>1</v>
      </c>
      <c r="E68" s="132">
        <v>1</v>
      </c>
      <c r="G68" s="29" t="s">
        <v>86</v>
      </c>
    </row>
    <row r="69" spans="1:7" s="87" customFormat="1" x14ac:dyDescent="0.25">
      <c r="A69" s="147"/>
      <c r="B69" s="138"/>
      <c r="C69" s="138"/>
      <c r="D69" s="138"/>
      <c r="E69" s="138"/>
      <c r="F69" s="138"/>
    </row>
    <row r="70" spans="1:7" ht="63" x14ac:dyDescent="0.25">
      <c r="A70" s="145" t="s">
        <v>672</v>
      </c>
      <c r="B70" s="132">
        <v>4</v>
      </c>
      <c r="D70" s="132">
        <v>1</v>
      </c>
      <c r="E70" s="132">
        <v>1</v>
      </c>
      <c r="G70" s="29" t="s">
        <v>86</v>
      </c>
    </row>
    <row r="71" spans="1:7" ht="31.5" x14ac:dyDescent="0.25">
      <c r="A71" s="145" t="s">
        <v>673</v>
      </c>
      <c r="B71" s="132">
        <v>4</v>
      </c>
      <c r="D71" s="132">
        <v>1</v>
      </c>
      <c r="E71" s="132">
        <v>1</v>
      </c>
      <c r="G71" s="29" t="s">
        <v>86</v>
      </c>
    </row>
    <row r="72" spans="1:7" ht="31.5" x14ac:dyDescent="0.25">
      <c r="A72" s="145" t="s">
        <v>674</v>
      </c>
      <c r="B72" s="132">
        <v>4</v>
      </c>
      <c r="D72" s="132">
        <v>1</v>
      </c>
      <c r="E72" s="132">
        <v>2</v>
      </c>
      <c r="F72" s="132">
        <v>2</v>
      </c>
      <c r="G72" s="29" t="s">
        <v>86</v>
      </c>
    </row>
    <row r="73" spans="1:7" x14ac:dyDescent="0.25">
      <c r="A73" s="145" t="s">
        <v>675</v>
      </c>
      <c r="B73" s="132">
        <v>4</v>
      </c>
      <c r="D73" s="132">
        <v>1</v>
      </c>
      <c r="E73" s="132">
        <v>1</v>
      </c>
      <c r="G73" s="29" t="s">
        <v>86</v>
      </c>
    </row>
    <row r="74" spans="1:7" ht="31.5" x14ac:dyDescent="0.25">
      <c r="A74" s="145" t="s">
        <v>676</v>
      </c>
      <c r="B74" s="132">
        <v>4</v>
      </c>
      <c r="D74" s="132">
        <v>1</v>
      </c>
      <c r="E74" s="132">
        <v>1</v>
      </c>
      <c r="G74" s="29" t="s">
        <v>86</v>
      </c>
    </row>
    <row r="75" spans="1:7" ht="31.5" x14ac:dyDescent="0.25">
      <c r="A75" s="145" t="s">
        <v>677</v>
      </c>
      <c r="B75" s="132">
        <v>4</v>
      </c>
      <c r="D75" s="132">
        <v>1</v>
      </c>
      <c r="E75" s="132">
        <v>1</v>
      </c>
      <c r="G75" s="29" t="s">
        <v>86</v>
      </c>
    </row>
    <row r="76" spans="1:7" ht="47.25" x14ac:dyDescent="0.25">
      <c r="A76" s="145" t="s">
        <v>678</v>
      </c>
      <c r="B76" s="132">
        <v>4</v>
      </c>
      <c r="D76" s="132">
        <v>1</v>
      </c>
      <c r="E76" s="132">
        <v>1</v>
      </c>
      <c r="G76" s="29" t="s">
        <v>86</v>
      </c>
    </row>
    <row r="77" spans="1:7" ht="31.5" x14ac:dyDescent="0.25">
      <c r="A77" s="145" t="s">
        <v>679</v>
      </c>
      <c r="B77" s="132">
        <v>4</v>
      </c>
      <c r="D77" s="132">
        <v>1</v>
      </c>
      <c r="E77" s="132">
        <v>2</v>
      </c>
      <c r="F77" s="132">
        <v>2</v>
      </c>
      <c r="G77" s="29" t="s">
        <v>86</v>
      </c>
    </row>
    <row r="78" spans="1:7" ht="31.5" x14ac:dyDescent="0.25">
      <c r="A78" s="145" t="s">
        <v>680</v>
      </c>
      <c r="B78" s="132">
        <v>4</v>
      </c>
      <c r="D78" s="132">
        <v>1</v>
      </c>
      <c r="E78" s="132">
        <v>1</v>
      </c>
      <c r="G78" s="29" t="s">
        <v>86</v>
      </c>
    </row>
    <row r="79" spans="1:7" ht="31.5" x14ac:dyDescent="0.25">
      <c r="A79" s="145" t="s">
        <v>681</v>
      </c>
      <c r="B79" s="132">
        <v>4</v>
      </c>
      <c r="D79" s="132">
        <v>1</v>
      </c>
      <c r="E79" s="132">
        <v>1</v>
      </c>
      <c r="G79" s="29" t="s">
        <v>86</v>
      </c>
    </row>
    <row r="80" spans="1:7" x14ac:dyDescent="0.25">
      <c r="A80" s="145" t="s">
        <v>682</v>
      </c>
      <c r="B80" s="132">
        <v>4</v>
      </c>
      <c r="D80" s="132">
        <v>1</v>
      </c>
      <c r="E80" s="132">
        <v>1</v>
      </c>
      <c r="G80" s="29" t="s">
        <v>86</v>
      </c>
    </row>
    <row r="81" spans="1:7" s="87" customFormat="1" x14ac:dyDescent="0.25">
      <c r="A81" s="147"/>
      <c r="B81" s="138"/>
      <c r="C81" s="138"/>
      <c r="D81" s="138"/>
      <c r="E81" s="138"/>
      <c r="F81" s="138"/>
    </row>
    <row r="82" spans="1:7" ht="47.25" x14ac:dyDescent="0.25">
      <c r="A82" s="145" t="s">
        <v>683</v>
      </c>
      <c r="B82" s="132">
        <v>7</v>
      </c>
      <c r="D82" s="132">
        <v>1</v>
      </c>
      <c r="E82" s="132">
        <v>2</v>
      </c>
      <c r="F82" s="132">
        <v>1</v>
      </c>
      <c r="G82" s="29" t="s">
        <v>86</v>
      </c>
    </row>
    <row r="83" spans="1:7" ht="31.5" x14ac:dyDescent="0.25">
      <c r="A83" s="145" t="s">
        <v>684</v>
      </c>
      <c r="B83" s="132">
        <v>7</v>
      </c>
      <c r="D83" s="132">
        <v>1</v>
      </c>
      <c r="E83" s="132">
        <v>2</v>
      </c>
      <c r="F83" s="132">
        <v>1</v>
      </c>
      <c r="G83" s="29" t="s">
        <v>86</v>
      </c>
    </row>
    <row r="84" spans="1:7" ht="31.5" x14ac:dyDescent="0.25">
      <c r="A84" s="145" t="s">
        <v>685</v>
      </c>
      <c r="B84" s="132">
        <v>7</v>
      </c>
      <c r="D84" s="132">
        <v>1</v>
      </c>
      <c r="E84" s="132">
        <v>3</v>
      </c>
      <c r="F84" s="132">
        <v>1</v>
      </c>
      <c r="G84" s="29" t="s">
        <v>86</v>
      </c>
    </row>
    <row r="85" spans="1:7" ht="47.25" x14ac:dyDescent="0.25">
      <c r="A85" s="145" t="s">
        <v>686</v>
      </c>
      <c r="B85" s="132">
        <v>7</v>
      </c>
      <c r="D85" s="132">
        <v>1</v>
      </c>
      <c r="E85" s="132">
        <v>2</v>
      </c>
      <c r="F85" s="132">
        <v>1</v>
      </c>
      <c r="G85" s="29" t="s">
        <v>86</v>
      </c>
    </row>
    <row r="86" spans="1:7" ht="31.5" x14ac:dyDescent="0.25">
      <c r="A86" s="145" t="s">
        <v>687</v>
      </c>
      <c r="B86" s="132">
        <v>7</v>
      </c>
      <c r="D86" s="132">
        <v>1</v>
      </c>
      <c r="E86" s="132">
        <v>2</v>
      </c>
      <c r="F86" s="132">
        <v>1</v>
      </c>
      <c r="G86" s="29" t="s">
        <v>86</v>
      </c>
    </row>
    <row r="87" spans="1:7" ht="31.5" x14ac:dyDescent="0.25">
      <c r="A87" s="145" t="s">
        <v>688</v>
      </c>
      <c r="B87" s="132">
        <v>7</v>
      </c>
      <c r="D87" s="132">
        <v>1</v>
      </c>
      <c r="E87" s="132">
        <v>3</v>
      </c>
      <c r="F87" s="132">
        <v>1</v>
      </c>
      <c r="G87" s="29" t="s">
        <v>86</v>
      </c>
    </row>
    <row r="88" spans="1:7" ht="31.5" x14ac:dyDescent="0.25">
      <c r="A88" s="145" t="s">
        <v>689</v>
      </c>
      <c r="B88" s="132">
        <v>7</v>
      </c>
      <c r="D88" s="132">
        <v>1</v>
      </c>
      <c r="E88" s="132">
        <v>2</v>
      </c>
      <c r="F88" s="132">
        <v>1</v>
      </c>
      <c r="G88" s="29" t="s">
        <v>86</v>
      </c>
    </row>
    <row r="89" spans="1:7" ht="31.5" x14ac:dyDescent="0.25">
      <c r="A89" s="145" t="s">
        <v>690</v>
      </c>
      <c r="B89" s="132">
        <v>7</v>
      </c>
      <c r="D89" s="132">
        <v>1</v>
      </c>
      <c r="E89" s="132">
        <v>2</v>
      </c>
      <c r="F89" s="132">
        <v>2</v>
      </c>
      <c r="G89" s="29" t="s">
        <v>86</v>
      </c>
    </row>
    <row r="90" spans="1:7" x14ac:dyDescent="0.25">
      <c r="A90" s="145" t="s">
        <v>691</v>
      </c>
      <c r="B90" s="132">
        <v>7</v>
      </c>
      <c r="D90" s="132">
        <v>1</v>
      </c>
      <c r="E90" s="132">
        <v>2</v>
      </c>
      <c r="F90" s="132">
        <v>1</v>
      </c>
      <c r="G90" s="29" t="s">
        <v>86</v>
      </c>
    </row>
    <row r="91" spans="1:7" ht="31.5" x14ac:dyDescent="0.25">
      <c r="A91" s="145" t="s">
        <v>692</v>
      </c>
      <c r="B91" s="132">
        <v>7</v>
      </c>
      <c r="D91" s="132">
        <v>1</v>
      </c>
      <c r="E91" s="132">
        <v>2</v>
      </c>
      <c r="F91" s="132">
        <v>1</v>
      </c>
      <c r="G91" s="29" t="s">
        <v>86</v>
      </c>
    </row>
    <row r="92" spans="1:7" ht="31.5" x14ac:dyDescent="0.25">
      <c r="A92" s="145" t="s">
        <v>693</v>
      </c>
      <c r="B92" s="132">
        <v>7</v>
      </c>
      <c r="D92" s="132">
        <v>1</v>
      </c>
      <c r="E92" s="132">
        <v>2</v>
      </c>
      <c r="F92" s="132">
        <v>2</v>
      </c>
      <c r="G92" s="29" t="s">
        <v>86</v>
      </c>
    </row>
    <row r="93" spans="1:7" x14ac:dyDescent="0.25">
      <c r="A93" s="145" t="s">
        <v>694</v>
      </c>
      <c r="B93" s="132">
        <v>7</v>
      </c>
      <c r="D93" s="132">
        <v>1</v>
      </c>
      <c r="E93" s="132">
        <v>2</v>
      </c>
      <c r="F93" s="132">
        <v>2</v>
      </c>
      <c r="G93" s="29" t="s">
        <v>86</v>
      </c>
    </row>
    <row r="94" spans="1:7" ht="47.25" x14ac:dyDescent="0.25">
      <c r="A94" s="145" t="s">
        <v>695</v>
      </c>
      <c r="B94" s="132">
        <v>7</v>
      </c>
      <c r="D94" s="132">
        <v>1</v>
      </c>
      <c r="E94" s="132">
        <v>2</v>
      </c>
      <c r="F94" s="132">
        <v>1</v>
      </c>
      <c r="G94" s="29" t="s">
        <v>86</v>
      </c>
    </row>
    <row r="95" spans="1:7" x14ac:dyDescent="0.25">
      <c r="A95" s="145" t="s">
        <v>696</v>
      </c>
      <c r="B95" s="132">
        <v>7</v>
      </c>
      <c r="D95" s="132">
        <v>1</v>
      </c>
      <c r="E95" s="132">
        <v>2</v>
      </c>
      <c r="F95" s="132">
        <v>1</v>
      </c>
      <c r="G95" s="29" t="s">
        <v>86</v>
      </c>
    </row>
    <row r="96" spans="1:7" s="87" customFormat="1" x14ac:dyDescent="0.25">
      <c r="A96" s="147"/>
      <c r="B96" s="138"/>
      <c r="C96" s="138"/>
      <c r="D96" s="138"/>
      <c r="E96" s="138"/>
      <c r="F96" s="138"/>
    </row>
    <row r="97" spans="1:7" ht="31.5" x14ac:dyDescent="0.25">
      <c r="A97" s="145" t="s">
        <v>697</v>
      </c>
      <c r="B97" s="132">
        <v>6</v>
      </c>
      <c r="D97" s="132">
        <v>1</v>
      </c>
      <c r="E97" s="132">
        <v>1</v>
      </c>
      <c r="G97" s="29" t="s">
        <v>86</v>
      </c>
    </row>
    <row r="98" spans="1:7" x14ac:dyDescent="0.25">
      <c r="A98" s="145" t="s">
        <v>698</v>
      </c>
      <c r="B98" s="132">
        <v>6</v>
      </c>
      <c r="D98" s="132">
        <v>1</v>
      </c>
      <c r="E98" s="132">
        <v>1</v>
      </c>
      <c r="G98" s="29" t="s">
        <v>86</v>
      </c>
    </row>
    <row r="99" spans="1:7" x14ac:dyDescent="0.25">
      <c r="A99" s="145" t="s">
        <v>699</v>
      </c>
      <c r="B99" s="132">
        <v>6</v>
      </c>
      <c r="D99" s="132">
        <v>1</v>
      </c>
      <c r="E99" s="132">
        <v>1</v>
      </c>
      <c r="G99" s="29" t="s">
        <v>86</v>
      </c>
    </row>
    <row r="100" spans="1:7" ht="31.5" x14ac:dyDescent="0.25">
      <c r="A100" s="145" t="s">
        <v>700</v>
      </c>
      <c r="B100" s="132">
        <v>6</v>
      </c>
      <c r="D100" s="132">
        <v>1</v>
      </c>
      <c r="E100" s="132">
        <v>1</v>
      </c>
      <c r="G100" s="29" t="s">
        <v>86</v>
      </c>
    </row>
    <row r="101" spans="1:7" x14ac:dyDescent="0.25">
      <c r="A101" s="145" t="s">
        <v>701</v>
      </c>
      <c r="B101" s="132">
        <v>6</v>
      </c>
      <c r="D101" s="132">
        <v>1</v>
      </c>
      <c r="E101" s="132">
        <v>1</v>
      </c>
      <c r="G101" s="29" t="s">
        <v>86</v>
      </c>
    </row>
    <row r="102" spans="1:7" x14ac:dyDescent="0.25">
      <c r="A102" s="145" t="s">
        <v>702</v>
      </c>
      <c r="B102" s="132">
        <v>6</v>
      </c>
      <c r="D102" s="132">
        <v>2</v>
      </c>
      <c r="E102" s="132">
        <v>1</v>
      </c>
      <c r="G102" s="29" t="s">
        <v>86</v>
      </c>
    </row>
    <row r="103" spans="1:7" x14ac:dyDescent="0.25">
      <c r="A103" s="145" t="s">
        <v>703</v>
      </c>
      <c r="B103" s="132">
        <v>6</v>
      </c>
      <c r="D103" s="132">
        <v>1</v>
      </c>
      <c r="E103" s="132">
        <v>3</v>
      </c>
      <c r="F103" s="132">
        <v>1</v>
      </c>
      <c r="G103" s="29" t="s">
        <v>86</v>
      </c>
    </row>
    <row r="104" spans="1:7" ht="31.5" x14ac:dyDescent="0.25">
      <c r="A104" s="145" t="s">
        <v>704</v>
      </c>
      <c r="B104" s="132">
        <v>6</v>
      </c>
      <c r="D104" s="132">
        <v>1</v>
      </c>
      <c r="E104" s="132">
        <v>3</v>
      </c>
      <c r="F104" s="132">
        <v>2</v>
      </c>
      <c r="G104" s="29" t="s">
        <v>86</v>
      </c>
    </row>
    <row r="105" spans="1:7" ht="31.5" x14ac:dyDescent="0.25">
      <c r="A105" s="145" t="s">
        <v>705</v>
      </c>
      <c r="B105" s="132">
        <v>6</v>
      </c>
      <c r="D105" s="132">
        <v>1</v>
      </c>
      <c r="E105" s="132">
        <v>1</v>
      </c>
      <c r="G105" s="29" t="s">
        <v>86</v>
      </c>
    </row>
    <row r="106" spans="1:7" x14ac:dyDescent="0.25">
      <c r="A106" s="145" t="s">
        <v>706</v>
      </c>
      <c r="B106" s="132">
        <v>6</v>
      </c>
      <c r="D106" s="132">
        <v>1</v>
      </c>
      <c r="E106" s="132">
        <v>1</v>
      </c>
      <c r="G106" s="29" t="s">
        <v>86</v>
      </c>
    </row>
    <row r="107" spans="1:7" ht="31.5" x14ac:dyDescent="0.25">
      <c r="A107" s="145" t="s">
        <v>707</v>
      </c>
      <c r="B107" s="132">
        <v>6</v>
      </c>
      <c r="D107" s="132">
        <v>1</v>
      </c>
      <c r="E107" s="132">
        <v>1</v>
      </c>
      <c r="G107" s="29" t="s">
        <v>86</v>
      </c>
    </row>
    <row r="108" spans="1:7" ht="31.5" x14ac:dyDescent="0.25">
      <c r="A108" s="145" t="s">
        <v>708</v>
      </c>
      <c r="B108" s="132">
        <v>6</v>
      </c>
      <c r="D108" s="132">
        <v>1</v>
      </c>
      <c r="E108" s="132">
        <v>1</v>
      </c>
      <c r="G108" s="29" t="s">
        <v>86</v>
      </c>
    </row>
    <row r="109" spans="1:7" x14ac:dyDescent="0.25">
      <c r="A109" s="145" t="s">
        <v>709</v>
      </c>
      <c r="B109" s="132">
        <v>6</v>
      </c>
      <c r="D109" s="132">
        <v>1</v>
      </c>
      <c r="E109" s="132">
        <v>1</v>
      </c>
      <c r="G109" s="29" t="s">
        <v>86</v>
      </c>
    </row>
    <row r="110" spans="1:7" s="87" customFormat="1" x14ac:dyDescent="0.25">
      <c r="A110" s="152"/>
      <c r="B110" s="138"/>
      <c r="C110" s="138"/>
      <c r="D110" s="138"/>
      <c r="E110" s="138"/>
      <c r="F110" s="138"/>
      <c r="G110" s="143" t="s">
        <v>86</v>
      </c>
    </row>
    <row r="111" spans="1:7" x14ac:dyDescent="0.25">
      <c r="A111" s="145" t="s">
        <v>711</v>
      </c>
      <c r="B111" s="132">
        <v>8</v>
      </c>
      <c r="C111" s="132">
        <v>1</v>
      </c>
      <c r="D111" s="132">
        <v>1</v>
      </c>
      <c r="E111" s="132">
        <v>2</v>
      </c>
      <c r="F111" s="132">
        <v>1</v>
      </c>
    </row>
    <row r="112" spans="1:7" x14ac:dyDescent="0.25">
      <c r="A112" s="145" t="s">
        <v>712</v>
      </c>
      <c r="B112" s="132">
        <v>8</v>
      </c>
      <c r="C112" s="132">
        <v>1</v>
      </c>
      <c r="D112" s="132">
        <v>1</v>
      </c>
      <c r="E112" s="132">
        <v>2</v>
      </c>
      <c r="F112" s="132">
        <v>1</v>
      </c>
      <c r="G112" s="29" t="s">
        <v>86</v>
      </c>
    </row>
    <row r="113" spans="1:7" ht="31.5" x14ac:dyDescent="0.25">
      <c r="A113" s="145" t="s">
        <v>713</v>
      </c>
      <c r="B113" s="132">
        <v>8</v>
      </c>
      <c r="C113" s="132">
        <v>1</v>
      </c>
      <c r="D113" s="132">
        <v>1</v>
      </c>
      <c r="E113" s="132">
        <v>2</v>
      </c>
      <c r="F113" s="132">
        <v>1</v>
      </c>
      <c r="G113" s="29" t="s">
        <v>86</v>
      </c>
    </row>
    <row r="114" spans="1:7" ht="31.5" x14ac:dyDescent="0.25">
      <c r="A114" s="145" t="s">
        <v>714</v>
      </c>
      <c r="B114" s="132">
        <v>8</v>
      </c>
      <c r="C114" s="132">
        <v>0</v>
      </c>
      <c r="D114" s="132">
        <v>1</v>
      </c>
      <c r="E114" s="132">
        <v>3</v>
      </c>
      <c r="F114" s="132">
        <v>1</v>
      </c>
      <c r="G114" s="29" t="s">
        <v>86</v>
      </c>
    </row>
    <row r="115" spans="1:7" x14ac:dyDescent="0.25">
      <c r="A115" s="145" t="s">
        <v>715</v>
      </c>
      <c r="B115" s="132">
        <v>8</v>
      </c>
      <c r="C115" s="132">
        <v>0</v>
      </c>
      <c r="D115" s="132">
        <v>1</v>
      </c>
      <c r="E115" s="132">
        <v>2</v>
      </c>
      <c r="F115" s="132">
        <v>1</v>
      </c>
      <c r="G115" s="29" t="s">
        <v>86</v>
      </c>
    </row>
    <row r="116" spans="1:7" ht="31.5" x14ac:dyDescent="0.25">
      <c r="A116" s="145" t="s">
        <v>716</v>
      </c>
      <c r="B116" s="132">
        <v>8</v>
      </c>
      <c r="C116" s="132">
        <v>1</v>
      </c>
      <c r="D116" s="132">
        <v>1</v>
      </c>
      <c r="E116" s="132">
        <v>3</v>
      </c>
      <c r="F116" s="132">
        <v>1</v>
      </c>
      <c r="G116" s="29" t="s">
        <v>86</v>
      </c>
    </row>
    <row r="117" spans="1:7" ht="31.5" x14ac:dyDescent="0.25">
      <c r="A117" s="145" t="s">
        <v>717</v>
      </c>
      <c r="B117" s="132">
        <v>8</v>
      </c>
      <c r="C117" s="132">
        <v>1</v>
      </c>
      <c r="D117" s="132">
        <v>1</v>
      </c>
      <c r="E117" s="132">
        <v>2</v>
      </c>
      <c r="F117" s="132">
        <v>1</v>
      </c>
      <c r="G117" s="29" t="s">
        <v>86</v>
      </c>
    </row>
    <row r="118" spans="1:7" x14ac:dyDescent="0.25">
      <c r="A118" s="145" t="s">
        <v>718</v>
      </c>
      <c r="B118" s="132">
        <v>8</v>
      </c>
      <c r="C118" s="132">
        <v>0</v>
      </c>
      <c r="D118" s="132">
        <v>1</v>
      </c>
      <c r="E118" s="132">
        <v>2</v>
      </c>
      <c r="F118" s="132">
        <v>1</v>
      </c>
      <c r="G118" s="29" t="s">
        <v>86</v>
      </c>
    </row>
    <row r="119" spans="1:7" x14ac:dyDescent="0.25">
      <c r="A119" s="145" t="s">
        <v>719</v>
      </c>
      <c r="B119" s="132">
        <v>8</v>
      </c>
      <c r="C119" s="132">
        <v>0</v>
      </c>
      <c r="D119" s="132">
        <v>1</v>
      </c>
      <c r="E119" s="132">
        <v>2</v>
      </c>
      <c r="F119" s="132">
        <v>1</v>
      </c>
      <c r="G119" s="29" t="s">
        <v>86</v>
      </c>
    </row>
    <row r="120" spans="1:7" ht="47.25" x14ac:dyDescent="0.25">
      <c r="A120" s="145" t="s">
        <v>720</v>
      </c>
      <c r="B120" s="132">
        <v>8</v>
      </c>
      <c r="C120" s="132">
        <v>0</v>
      </c>
      <c r="D120" s="132">
        <v>1</v>
      </c>
      <c r="E120" s="132">
        <v>2</v>
      </c>
      <c r="F120" s="132">
        <v>1</v>
      </c>
      <c r="G120" s="29" t="s">
        <v>86</v>
      </c>
    </row>
    <row r="121" spans="1:7" x14ac:dyDescent="0.25">
      <c r="A121" s="145" t="s">
        <v>721</v>
      </c>
      <c r="B121" s="132">
        <v>8</v>
      </c>
      <c r="C121" s="132">
        <v>0</v>
      </c>
      <c r="D121" s="132">
        <v>1</v>
      </c>
      <c r="E121" s="132">
        <v>3</v>
      </c>
      <c r="F121" s="132">
        <v>1</v>
      </c>
      <c r="G121" s="29" t="s">
        <v>86</v>
      </c>
    </row>
    <row r="122" spans="1:7" ht="31.5" x14ac:dyDescent="0.25">
      <c r="A122" s="145" t="s">
        <v>722</v>
      </c>
      <c r="B122" s="132">
        <v>8</v>
      </c>
      <c r="C122" s="132">
        <v>0</v>
      </c>
      <c r="D122" s="132">
        <v>1</v>
      </c>
      <c r="E122" s="132">
        <v>2</v>
      </c>
      <c r="F122" s="132">
        <v>1</v>
      </c>
      <c r="G122" s="29" t="s">
        <v>86</v>
      </c>
    </row>
    <row r="123" spans="1:7" ht="31.5" x14ac:dyDescent="0.25">
      <c r="A123" s="145" t="s">
        <v>723</v>
      </c>
      <c r="B123" s="132">
        <v>8</v>
      </c>
      <c r="C123" s="132">
        <v>1</v>
      </c>
      <c r="D123" s="132">
        <v>1</v>
      </c>
      <c r="E123" s="132">
        <v>2</v>
      </c>
      <c r="F123" s="132">
        <v>1</v>
      </c>
      <c r="G123" s="29" t="s">
        <v>86</v>
      </c>
    </row>
    <row r="124" spans="1:7" ht="31.5" x14ac:dyDescent="0.25">
      <c r="A124" s="145" t="s">
        <v>724</v>
      </c>
      <c r="B124" s="132">
        <v>8</v>
      </c>
      <c r="C124" s="132">
        <v>0</v>
      </c>
      <c r="D124" s="132">
        <v>1</v>
      </c>
      <c r="E124" s="132">
        <v>2</v>
      </c>
      <c r="F124" s="132">
        <v>1</v>
      </c>
      <c r="G124" s="29" t="s">
        <v>86</v>
      </c>
    </row>
    <row r="125" spans="1:7" ht="31.5" x14ac:dyDescent="0.25">
      <c r="A125" s="145" t="s">
        <v>725</v>
      </c>
      <c r="B125" s="132">
        <v>8</v>
      </c>
      <c r="C125" s="132">
        <v>0</v>
      </c>
      <c r="D125" s="132">
        <v>1</v>
      </c>
      <c r="E125" s="132">
        <v>2</v>
      </c>
      <c r="F125" s="132">
        <v>1</v>
      </c>
      <c r="G125" s="29" t="s">
        <v>86</v>
      </c>
    </row>
    <row r="126" spans="1:7" ht="31.5" x14ac:dyDescent="0.25">
      <c r="A126" s="145" t="s">
        <v>726</v>
      </c>
      <c r="B126" s="132">
        <v>8</v>
      </c>
      <c r="C126" s="132">
        <v>0</v>
      </c>
      <c r="D126" s="132">
        <v>1</v>
      </c>
      <c r="E126" s="132">
        <v>2</v>
      </c>
      <c r="F126" s="132">
        <v>1</v>
      </c>
      <c r="G126" s="29" t="s">
        <v>86</v>
      </c>
    </row>
    <row r="127" spans="1:7" ht="31.5" x14ac:dyDescent="0.25">
      <c r="A127" s="145" t="s">
        <v>727</v>
      </c>
      <c r="B127" s="132">
        <v>8</v>
      </c>
      <c r="C127" s="132">
        <v>0</v>
      </c>
      <c r="D127" s="132">
        <v>1</v>
      </c>
      <c r="E127" s="132">
        <v>2</v>
      </c>
      <c r="F127" s="132">
        <v>1</v>
      </c>
      <c r="G127" s="29" t="s">
        <v>86</v>
      </c>
    </row>
    <row r="128" spans="1:7" s="87" customFormat="1" x14ac:dyDescent="0.25">
      <c r="A128" s="118"/>
      <c r="B128" s="138"/>
      <c r="C128" s="138"/>
      <c r="D128" s="138"/>
      <c r="E128" s="138"/>
      <c r="F128" s="138"/>
    </row>
    <row r="129" spans="1:6" x14ac:dyDescent="0.25">
      <c r="A129" s="114" t="s">
        <v>2646</v>
      </c>
      <c r="B129" s="133">
        <f>COUNTIF(B2:B127,"1")</f>
        <v>18</v>
      </c>
      <c r="C129" s="132">
        <f>COUNT(C2:C127)</f>
        <v>17</v>
      </c>
      <c r="D129" s="132">
        <f>COUNT(D2:D127)</f>
        <v>117</v>
      </c>
      <c r="E129" s="132">
        <f>COUNT(E2:E127)</f>
        <v>117</v>
      </c>
      <c r="F129" s="132">
        <f>COUNT(F2:F127)</f>
        <v>89</v>
      </c>
    </row>
    <row r="130" spans="1:6" x14ac:dyDescent="0.25">
      <c r="A130" s="114" t="s">
        <v>212</v>
      </c>
      <c r="B130" s="133">
        <f>COUNTIF(B2:B127,"2")</f>
        <v>19</v>
      </c>
      <c r="C130" s="134" t="s">
        <v>2340</v>
      </c>
      <c r="D130" s="135" t="s">
        <v>1694</v>
      </c>
      <c r="E130" s="135" t="s">
        <v>2342</v>
      </c>
      <c r="F130" s="135" t="s">
        <v>2344</v>
      </c>
    </row>
    <row r="131" spans="1:6" x14ac:dyDescent="0.25">
      <c r="A131" s="114" t="s">
        <v>355</v>
      </c>
      <c r="B131" s="133">
        <f>COUNTIF(B2:B127,"3")</f>
        <v>17</v>
      </c>
      <c r="C131" s="133">
        <f>COUNTIF(C2:C127,"1")</f>
        <v>6</v>
      </c>
      <c r="D131" s="133">
        <f>COUNTIF(D2:D127,"1")</f>
        <v>114</v>
      </c>
      <c r="E131" s="133">
        <f>COUNTIF(E2:E127,"1")</f>
        <v>28</v>
      </c>
      <c r="F131" s="133">
        <f>COUNTIF(F2:F127,"1")</f>
        <v>36</v>
      </c>
    </row>
    <row r="132" spans="1:6" x14ac:dyDescent="0.25">
      <c r="A132" s="114" t="s">
        <v>515</v>
      </c>
      <c r="B132" s="133">
        <f>COUNTIF(B2:B127,"4")</f>
        <v>11</v>
      </c>
      <c r="C132" s="134" t="s">
        <v>2339</v>
      </c>
      <c r="D132" s="135" t="s">
        <v>1695</v>
      </c>
      <c r="E132" s="135" t="s">
        <v>440</v>
      </c>
      <c r="F132" s="135" t="s">
        <v>2345</v>
      </c>
    </row>
    <row r="133" spans="1:6" x14ac:dyDescent="0.25">
      <c r="A133" s="114" t="s">
        <v>532</v>
      </c>
      <c r="B133" s="133">
        <f>COUNTIF(B2:B127,"5")</f>
        <v>8</v>
      </c>
      <c r="C133" s="133">
        <f>COUNTIF(C2:C127,"2")</f>
        <v>0</v>
      </c>
      <c r="D133" s="133">
        <f>COUNTIF(D2:D127,"2")</f>
        <v>3</v>
      </c>
      <c r="E133" s="133">
        <f>COUNTIF(E2:E127,"2")</f>
        <v>64</v>
      </c>
      <c r="F133" s="133">
        <f>COUNTIF(F2:F127,"2")</f>
        <v>53</v>
      </c>
    </row>
    <row r="134" spans="1:6" x14ac:dyDescent="0.25">
      <c r="A134" s="114" t="s">
        <v>2647</v>
      </c>
      <c r="B134" s="133">
        <f>COUNTIF(B2:B127,"6")</f>
        <v>13</v>
      </c>
      <c r="C134" s="134" t="s">
        <v>2341</v>
      </c>
      <c r="E134" s="135" t="s">
        <v>2343</v>
      </c>
      <c r="F134" s="135" t="s">
        <v>1701</v>
      </c>
    </row>
    <row r="135" spans="1:6" x14ac:dyDescent="0.25">
      <c r="A135" s="114" t="s">
        <v>1718</v>
      </c>
      <c r="B135" s="133">
        <f>COUNTIF(B2:B127,"7")</f>
        <v>14</v>
      </c>
      <c r="C135" s="133">
        <f>COUNTIF(C2:C127,"0")</f>
        <v>11</v>
      </c>
      <c r="E135" s="133">
        <f>COUNTIF(E2:E127,"3")</f>
        <v>25</v>
      </c>
      <c r="F135" s="133">
        <f>COUNTIF(F2:F127,"0")</f>
        <v>0</v>
      </c>
    </row>
    <row r="136" spans="1:6" x14ac:dyDescent="0.25">
      <c r="A136" s="114" t="s">
        <v>710</v>
      </c>
      <c r="B136" s="133">
        <f>COUNTIF(B2:B127,"8")</f>
        <v>17</v>
      </c>
    </row>
    <row r="137" spans="1:6" x14ac:dyDescent="0.25">
      <c r="A137" s="115"/>
      <c r="B137" s="133"/>
    </row>
    <row r="138" spans="1:6" x14ac:dyDescent="0.25">
      <c r="A138" s="114" t="s">
        <v>2327</v>
      </c>
      <c r="B138" s="133">
        <f>SUM(B129:B136)</f>
        <v>117</v>
      </c>
    </row>
    <row r="139" spans="1:6" x14ac:dyDescent="0.25">
      <c r="A139" s="115"/>
      <c r="B139" s="133"/>
    </row>
    <row r="140" spans="1:6" x14ac:dyDescent="0.25">
      <c r="A140" s="115"/>
      <c r="B140" s="133"/>
    </row>
    <row r="142" spans="1:6" x14ac:dyDescent="0.25">
      <c r="A142" s="116" t="s">
        <v>2349</v>
      </c>
      <c r="C142" s="136">
        <v>50</v>
      </c>
      <c r="D142" s="136">
        <f>(D131/(D131+D133))*100</f>
        <v>97.435897435897431</v>
      </c>
      <c r="E142" s="136">
        <f>((E131+(E135*0.5))/E129)*100</f>
        <v>34.615384615384613</v>
      </c>
      <c r="F142" s="136">
        <f>(F131/(F131+F133))*100</f>
        <v>40.449438202247187</v>
      </c>
    </row>
  </sheetData>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0"/>
  <sheetViews>
    <sheetView zoomScaleNormal="100" zoomScalePageLayoutView="150" workbookViewId="0">
      <pane ySplit="1" topLeftCell="A2" activePane="bottomLeft" state="frozen"/>
      <selection activeCell="C3" sqref="C3"/>
      <selection pane="bottomLeft" activeCell="A156" sqref="A156"/>
    </sheetView>
  </sheetViews>
  <sheetFormatPr defaultColWidth="11" defaultRowHeight="15.75" x14ac:dyDescent="0.25"/>
  <cols>
    <col min="1" max="1" width="70.25" style="1" customWidth="1"/>
    <col min="2" max="2" width="13.125" style="92" bestFit="1" customWidth="1"/>
    <col min="3" max="3" width="18.625" style="92" bestFit="1" customWidth="1"/>
    <col min="4" max="4" width="22.125" style="92" bestFit="1" customWidth="1"/>
    <col min="5" max="5" width="18.875" style="92" bestFit="1" customWidth="1"/>
    <col min="6" max="6" width="16.125" style="92" customWidth="1"/>
    <col min="7" max="7" width="23.625" customWidth="1"/>
  </cols>
  <sheetData>
    <row r="1" spans="1:7" s="48" customFormat="1" ht="19.5" x14ac:dyDescent="0.3">
      <c r="A1" s="49" t="s">
        <v>9</v>
      </c>
      <c r="B1" s="148" t="s">
        <v>1716</v>
      </c>
      <c r="C1" s="148" t="s">
        <v>1725</v>
      </c>
      <c r="D1" s="149" t="s">
        <v>2326</v>
      </c>
      <c r="E1" s="148" t="s">
        <v>1713</v>
      </c>
      <c r="F1" s="148" t="s">
        <v>1714</v>
      </c>
      <c r="G1" s="47" t="s">
        <v>85</v>
      </c>
    </row>
    <row r="2" spans="1:7" x14ac:dyDescent="0.25">
      <c r="A2" s="32" t="s">
        <v>2325</v>
      </c>
      <c r="B2" s="92">
        <v>2</v>
      </c>
      <c r="D2" s="92">
        <v>2</v>
      </c>
      <c r="E2" s="92">
        <v>3</v>
      </c>
      <c r="F2" s="92">
        <v>1</v>
      </c>
      <c r="G2" t="s">
        <v>2321</v>
      </c>
    </row>
    <row r="3" spans="1:7" ht="31.5" x14ac:dyDescent="0.25">
      <c r="A3" s="32" t="s">
        <v>2324</v>
      </c>
      <c r="B3" s="92">
        <v>8</v>
      </c>
      <c r="C3" s="92">
        <v>0</v>
      </c>
      <c r="D3" s="92">
        <v>2</v>
      </c>
      <c r="E3" s="92">
        <v>1</v>
      </c>
      <c r="G3" t="s">
        <v>2321</v>
      </c>
    </row>
    <row r="4" spans="1:7" ht="15.75" customHeight="1" x14ac:dyDescent="0.25">
      <c r="A4" s="32" t="s">
        <v>2323</v>
      </c>
      <c r="B4" s="92">
        <v>8</v>
      </c>
      <c r="C4" s="92">
        <v>1</v>
      </c>
      <c r="D4" s="92">
        <v>2</v>
      </c>
      <c r="E4" s="92">
        <v>1</v>
      </c>
      <c r="G4" t="s">
        <v>2321</v>
      </c>
    </row>
    <row r="5" spans="1:7" x14ac:dyDescent="0.25">
      <c r="A5" s="32" t="s">
        <v>2322</v>
      </c>
      <c r="B5" s="92">
        <v>8</v>
      </c>
      <c r="C5" s="92">
        <v>1</v>
      </c>
      <c r="D5" s="92">
        <v>2</v>
      </c>
      <c r="E5" s="92">
        <v>1</v>
      </c>
      <c r="G5" t="s">
        <v>2321</v>
      </c>
    </row>
    <row r="6" spans="1:7" x14ac:dyDescent="0.25">
      <c r="A6" s="32" t="s">
        <v>2320</v>
      </c>
      <c r="B6" s="92">
        <v>6</v>
      </c>
      <c r="D6" s="92">
        <v>2</v>
      </c>
      <c r="E6" s="92">
        <v>1</v>
      </c>
      <c r="G6" t="s">
        <v>86</v>
      </c>
    </row>
    <row r="7" spans="1:7" s="87" customFormat="1" x14ac:dyDescent="0.25">
      <c r="A7" s="153"/>
      <c r="B7" s="93"/>
      <c r="C7" s="93"/>
      <c r="D7" s="93"/>
      <c r="E7" s="93"/>
      <c r="F7" s="93"/>
    </row>
    <row r="8" spans="1:7" x14ac:dyDescent="0.25">
      <c r="A8" s="32" t="s">
        <v>2319</v>
      </c>
      <c r="B8" s="92">
        <v>1</v>
      </c>
      <c r="D8" s="92">
        <v>1</v>
      </c>
      <c r="E8" s="92">
        <v>3</v>
      </c>
      <c r="F8" s="92">
        <v>2</v>
      </c>
      <c r="G8" t="s">
        <v>2172</v>
      </c>
    </row>
    <row r="9" spans="1:7" x14ac:dyDescent="0.25">
      <c r="A9" s="32" t="s">
        <v>2318</v>
      </c>
      <c r="B9" s="92">
        <v>1</v>
      </c>
      <c r="D9" s="92">
        <v>1</v>
      </c>
      <c r="E9" s="92">
        <v>3</v>
      </c>
      <c r="F9" s="92">
        <v>2</v>
      </c>
      <c r="G9" t="s">
        <v>2172</v>
      </c>
    </row>
    <row r="10" spans="1:7" x14ac:dyDescent="0.25">
      <c r="A10" s="32" t="s">
        <v>2317</v>
      </c>
      <c r="B10" s="92">
        <v>1</v>
      </c>
      <c r="D10" s="92">
        <v>1</v>
      </c>
      <c r="E10" s="92">
        <v>2</v>
      </c>
      <c r="F10" s="92">
        <v>2</v>
      </c>
      <c r="G10" t="s">
        <v>2172</v>
      </c>
    </row>
    <row r="11" spans="1:7" ht="31.5" x14ac:dyDescent="0.25">
      <c r="A11" s="32" t="s">
        <v>2316</v>
      </c>
      <c r="B11" s="92">
        <v>1</v>
      </c>
      <c r="D11" s="92">
        <v>1</v>
      </c>
      <c r="E11" s="92">
        <v>2</v>
      </c>
      <c r="F11" s="92">
        <v>2</v>
      </c>
      <c r="G11" t="s">
        <v>2172</v>
      </c>
    </row>
    <row r="12" spans="1:7" x14ac:dyDescent="0.25">
      <c r="A12" s="32" t="s">
        <v>2315</v>
      </c>
      <c r="B12" s="92">
        <v>1</v>
      </c>
      <c r="D12" s="92">
        <v>1</v>
      </c>
      <c r="E12" s="92">
        <v>2</v>
      </c>
      <c r="F12" s="92">
        <v>2</v>
      </c>
      <c r="G12" t="s">
        <v>2172</v>
      </c>
    </row>
    <row r="13" spans="1:7" x14ac:dyDescent="0.25">
      <c r="A13" s="32" t="s">
        <v>2314</v>
      </c>
      <c r="B13" s="92">
        <v>1</v>
      </c>
      <c r="D13" s="92">
        <v>1</v>
      </c>
      <c r="E13" s="92">
        <v>2</v>
      </c>
      <c r="F13" s="92">
        <v>2</v>
      </c>
      <c r="G13" t="s">
        <v>2172</v>
      </c>
    </row>
    <row r="14" spans="1:7" x14ac:dyDescent="0.25">
      <c r="A14" s="32" t="s">
        <v>2313</v>
      </c>
      <c r="B14" s="92">
        <v>1</v>
      </c>
      <c r="D14" s="92">
        <v>1</v>
      </c>
      <c r="E14" s="92">
        <v>2</v>
      </c>
      <c r="F14" s="92">
        <v>2</v>
      </c>
      <c r="G14" t="s">
        <v>2172</v>
      </c>
    </row>
    <row r="15" spans="1:7" x14ac:dyDescent="0.25">
      <c r="A15" s="32" t="s">
        <v>2312</v>
      </c>
      <c r="B15" s="92">
        <v>1</v>
      </c>
      <c r="D15" s="92">
        <v>1</v>
      </c>
      <c r="E15" s="92">
        <v>2</v>
      </c>
      <c r="F15" s="92">
        <v>2</v>
      </c>
      <c r="G15" t="s">
        <v>2172</v>
      </c>
    </row>
    <row r="16" spans="1:7" x14ac:dyDescent="0.25">
      <c r="A16" s="32" t="s">
        <v>2311</v>
      </c>
      <c r="B16" s="92">
        <v>1</v>
      </c>
      <c r="D16" s="92">
        <v>1</v>
      </c>
      <c r="E16" s="92">
        <v>2</v>
      </c>
      <c r="F16" s="92">
        <v>2</v>
      </c>
      <c r="G16" t="s">
        <v>2172</v>
      </c>
    </row>
    <row r="17" spans="1:7" x14ac:dyDescent="0.25">
      <c r="A17" s="32" t="s">
        <v>2310</v>
      </c>
      <c r="B17" s="92">
        <v>1</v>
      </c>
      <c r="D17" s="92">
        <v>1</v>
      </c>
      <c r="E17" s="92">
        <v>3</v>
      </c>
      <c r="F17" s="92">
        <v>2</v>
      </c>
      <c r="G17" t="s">
        <v>2172</v>
      </c>
    </row>
    <row r="18" spans="1:7" x14ac:dyDescent="0.25">
      <c r="A18" s="32" t="s">
        <v>2309</v>
      </c>
      <c r="B18" s="92">
        <v>1</v>
      </c>
      <c r="D18" s="92">
        <v>1</v>
      </c>
      <c r="E18" s="92">
        <v>2</v>
      </c>
      <c r="F18" s="92">
        <v>2</v>
      </c>
      <c r="G18" t="s">
        <v>2172</v>
      </c>
    </row>
    <row r="19" spans="1:7" x14ac:dyDescent="0.25">
      <c r="A19" s="32" t="s">
        <v>2308</v>
      </c>
      <c r="B19" s="92">
        <v>1</v>
      </c>
      <c r="D19" s="92">
        <v>1</v>
      </c>
      <c r="E19" s="92">
        <v>2</v>
      </c>
      <c r="F19" s="92">
        <v>2</v>
      </c>
      <c r="G19" t="s">
        <v>2172</v>
      </c>
    </row>
    <row r="20" spans="1:7" x14ac:dyDescent="0.25">
      <c r="A20" s="32" t="s">
        <v>2307</v>
      </c>
      <c r="B20" s="92">
        <v>1</v>
      </c>
      <c r="D20" s="92">
        <v>1</v>
      </c>
      <c r="E20" s="92">
        <v>2</v>
      </c>
      <c r="F20" s="92">
        <v>2</v>
      </c>
      <c r="G20" t="s">
        <v>2172</v>
      </c>
    </row>
    <row r="21" spans="1:7" x14ac:dyDescent="0.25">
      <c r="A21" s="32" t="s">
        <v>2306</v>
      </c>
      <c r="B21" s="92">
        <v>1</v>
      </c>
      <c r="D21" s="92">
        <v>1</v>
      </c>
      <c r="E21" s="92">
        <v>2</v>
      </c>
      <c r="F21" s="92">
        <v>2</v>
      </c>
      <c r="G21" t="s">
        <v>2172</v>
      </c>
    </row>
    <row r="22" spans="1:7" ht="31.5" x14ac:dyDescent="0.25">
      <c r="A22" s="32" t="s">
        <v>2305</v>
      </c>
      <c r="B22" s="92">
        <v>1</v>
      </c>
      <c r="D22" s="92">
        <v>1</v>
      </c>
      <c r="E22" s="92">
        <v>2</v>
      </c>
      <c r="F22" s="92">
        <v>2</v>
      </c>
      <c r="G22" t="s">
        <v>2172</v>
      </c>
    </row>
    <row r="23" spans="1:7" x14ac:dyDescent="0.25">
      <c r="A23" s="32" t="s">
        <v>2304</v>
      </c>
      <c r="B23" s="92">
        <v>1</v>
      </c>
      <c r="D23" s="92">
        <v>1</v>
      </c>
      <c r="E23" s="92">
        <v>2</v>
      </c>
      <c r="F23" s="92">
        <v>2</v>
      </c>
      <c r="G23" t="s">
        <v>2172</v>
      </c>
    </row>
    <row r="24" spans="1:7" s="87" customFormat="1" x14ac:dyDescent="0.25">
      <c r="A24" s="153"/>
      <c r="B24" s="93"/>
      <c r="C24" s="93"/>
      <c r="D24" s="93"/>
      <c r="E24" s="93"/>
      <c r="F24" s="93"/>
    </row>
    <row r="25" spans="1:7" x14ac:dyDescent="0.25">
      <c r="A25" s="32" t="s">
        <v>2303</v>
      </c>
      <c r="B25" s="92">
        <v>1</v>
      </c>
      <c r="D25" s="92">
        <v>1</v>
      </c>
      <c r="E25" s="92">
        <v>3</v>
      </c>
      <c r="F25" s="92">
        <v>2</v>
      </c>
      <c r="G25" t="s">
        <v>2172</v>
      </c>
    </row>
    <row r="26" spans="1:7" x14ac:dyDescent="0.25">
      <c r="A26" s="32" t="s">
        <v>2302</v>
      </c>
      <c r="B26" s="92">
        <v>1</v>
      </c>
      <c r="D26" s="92">
        <v>1</v>
      </c>
      <c r="E26" s="92">
        <v>3</v>
      </c>
      <c r="F26" s="92">
        <v>2</v>
      </c>
      <c r="G26" t="s">
        <v>2172</v>
      </c>
    </row>
    <row r="27" spans="1:7" x14ac:dyDescent="0.25">
      <c r="A27" s="32" t="s">
        <v>2301</v>
      </c>
      <c r="B27" s="92">
        <v>1</v>
      </c>
      <c r="D27" s="92">
        <v>1</v>
      </c>
      <c r="E27" s="92">
        <v>2</v>
      </c>
      <c r="F27" s="92">
        <v>2</v>
      </c>
      <c r="G27" t="s">
        <v>2172</v>
      </c>
    </row>
    <row r="28" spans="1:7" x14ac:dyDescent="0.25">
      <c r="A28" s="32" t="s">
        <v>2300</v>
      </c>
      <c r="B28" s="92">
        <v>1</v>
      </c>
      <c r="D28" s="92">
        <v>1</v>
      </c>
      <c r="E28" s="92">
        <v>3</v>
      </c>
      <c r="F28" s="92">
        <v>2</v>
      </c>
      <c r="G28" t="s">
        <v>2172</v>
      </c>
    </row>
    <row r="29" spans="1:7" x14ac:dyDescent="0.25">
      <c r="A29" s="32" t="s">
        <v>2299</v>
      </c>
      <c r="B29" s="92">
        <v>1</v>
      </c>
      <c r="D29" s="92">
        <v>1</v>
      </c>
      <c r="E29" s="92">
        <v>2</v>
      </c>
      <c r="F29" s="92">
        <v>2</v>
      </c>
      <c r="G29" t="s">
        <v>2172</v>
      </c>
    </row>
    <row r="30" spans="1:7" x14ac:dyDescent="0.25">
      <c r="A30" s="32" t="s">
        <v>2298</v>
      </c>
      <c r="B30" s="92">
        <v>1</v>
      </c>
      <c r="D30" s="92">
        <v>1</v>
      </c>
      <c r="E30" s="92">
        <v>2</v>
      </c>
      <c r="F30" s="92">
        <v>2</v>
      </c>
      <c r="G30" t="s">
        <v>2172</v>
      </c>
    </row>
    <row r="31" spans="1:7" x14ac:dyDescent="0.25">
      <c r="A31" s="32" t="s">
        <v>2297</v>
      </c>
      <c r="B31" s="92">
        <v>1</v>
      </c>
      <c r="D31" s="92">
        <v>1</v>
      </c>
      <c r="E31" s="92">
        <v>2</v>
      </c>
      <c r="F31" s="92">
        <v>2</v>
      </c>
      <c r="G31" t="s">
        <v>2172</v>
      </c>
    </row>
    <row r="32" spans="1:7" x14ac:dyDescent="0.25">
      <c r="A32" s="32" t="s">
        <v>2296</v>
      </c>
      <c r="B32" s="92">
        <v>1</v>
      </c>
      <c r="D32" s="92">
        <v>1</v>
      </c>
      <c r="E32" s="92">
        <v>2</v>
      </c>
      <c r="F32" s="92">
        <v>2</v>
      </c>
      <c r="G32" t="s">
        <v>2172</v>
      </c>
    </row>
    <row r="33" spans="1:7" x14ac:dyDescent="0.25">
      <c r="A33" s="32" t="s">
        <v>2295</v>
      </c>
      <c r="B33" s="92">
        <v>1</v>
      </c>
      <c r="D33" s="92">
        <v>1</v>
      </c>
      <c r="E33" s="92">
        <v>3</v>
      </c>
      <c r="F33" s="92">
        <v>2</v>
      </c>
      <c r="G33" t="s">
        <v>2172</v>
      </c>
    </row>
    <row r="34" spans="1:7" x14ac:dyDescent="0.25">
      <c r="A34" s="32" t="s">
        <v>2294</v>
      </c>
      <c r="B34" s="92">
        <v>1</v>
      </c>
      <c r="D34" s="92">
        <v>1</v>
      </c>
      <c r="E34" s="92">
        <v>2</v>
      </c>
      <c r="F34" s="92">
        <v>2</v>
      </c>
      <c r="G34" t="s">
        <v>2172</v>
      </c>
    </row>
    <row r="35" spans="1:7" x14ac:dyDescent="0.25">
      <c r="A35" s="32" t="s">
        <v>2293</v>
      </c>
      <c r="B35" s="92">
        <v>1</v>
      </c>
      <c r="D35" s="92">
        <v>1</v>
      </c>
      <c r="E35" s="92">
        <v>2</v>
      </c>
      <c r="F35" s="92">
        <v>2</v>
      </c>
      <c r="G35" t="s">
        <v>2172</v>
      </c>
    </row>
    <row r="36" spans="1:7" x14ac:dyDescent="0.25">
      <c r="A36" s="32" t="s">
        <v>2292</v>
      </c>
      <c r="B36" s="92">
        <v>1</v>
      </c>
      <c r="D36" s="92">
        <v>1</v>
      </c>
      <c r="E36" s="92">
        <v>2</v>
      </c>
      <c r="F36" s="92">
        <v>2</v>
      </c>
      <c r="G36" t="s">
        <v>2172</v>
      </c>
    </row>
    <row r="37" spans="1:7" x14ac:dyDescent="0.25">
      <c r="A37" s="32" t="s">
        <v>2291</v>
      </c>
      <c r="B37" s="92">
        <v>1</v>
      </c>
      <c r="D37" s="92">
        <v>1</v>
      </c>
      <c r="E37" s="92">
        <v>2</v>
      </c>
      <c r="F37" s="92">
        <v>2</v>
      </c>
      <c r="G37" t="s">
        <v>2172</v>
      </c>
    </row>
    <row r="38" spans="1:7" ht="31.5" x14ac:dyDescent="0.25">
      <c r="A38" s="32" t="s">
        <v>2290</v>
      </c>
      <c r="B38" s="92">
        <v>1</v>
      </c>
      <c r="D38" s="92">
        <v>1</v>
      </c>
      <c r="E38" s="92">
        <v>2</v>
      </c>
      <c r="F38" s="92">
        <v>2</v>
      </c>
      <c r="G38" t="s">
        <v>2172</v>
      </c>
    </row>
    <row r="39" spans="1:7" x14ac:dyDescent="0.25">
      <c r="A39" s="32" t="s">
        <v>2289</v>
      </c>
      <c r="B39" s="92">
        <v>1</v>
      </c>
      <c r="D39" s="92">
        <v>1</v>
      </c>
      <c r="E39" s="92">
        <v>2</v>
      </c>
      <c r="F39" s="92">
        <v>2</v>
      </c>
      <c r="G39" t="s">
        <v>2172</v>
      </c>
    </row>
    <row r="40" spans="1:7" s="87" customFormat="1" x14ac:dyDescent="0.25">
      <c r="A40" s="153"/>
      <c r="B40" s="93"/>
      <c r="C40" s="93"/>
      <c r="D40" s="93"/>
      <c r="E40" s="93"/>
      <c r="F40" s="93"/>
    </row>
    <row r="41" spans="1:7" x14ac:dyDescent="0.25">
      <c r="A41" s="32" t="s">
        <v>2288</v>
      </c>
      <c r="B41" s="92">
        <v>1</v>
      </c>
      <c r="D41" s="92">
        <v>2</v>
      </c>
      <c r="E41" s="92">
        <v>2</v>
      </c>
      <c r="F41" s="92">
        <v>2</v>
      </c>
      <c r="G41" t="s">
        <v>2172</v>
      </c>
    </row>
    <row r="42" spans="1:7" x14ac:dyDescent="0.25">
      <c r="A42" s="32" t="s">
        <v>2287</v>
      </c>
      <c r="B42" s="92">
        <v>1</v>
      </c>
      <c r="D42" s="92">
        <v>2</v>
      </c>
      <c r="E42" s="92">
        <v>2</v>
      </c>
      <c r="F42" s="92">
        <v>2</v>
      </c>
      <c r="G42" t="s">
        <v>2172</v>
      </c>
    </row>
    <row r="43" spans="1:7" ht="31.5" x14ac:dyDescent="0.25">
      <c r="A43" s="32" t="s">
        <v>2286</v>
      </c>
      <c r="B43" s="92">
        <v>1</v>
      </c>
      <c r="D43" s="92">
        <v>2</v>
      </c>
      <c r="E43" s="92">
        <v>3</v>
      </c>
      <c r="F43" s="92">
        <v>2</v>
      </c>
      <c r="G43" t="s">
        <v>2172</v>
      </c>
    </row>
    <row r="44" spans="1:7" ht="31.5" x14ac:dyDescent="0.25">
      <c r="A44" s="32" t="s">
        <v>2285</v>
      </c>
      <c r="B44" s="92">
        <v>1</v>
      </c>
      <c r="D44" s="92">
        <v>1</v>
      </c>
      <c r="E44" s="92">
        <v>2</v>
      </c>
      <c r="F44" s="92">
        <v>2</v>
      </c>
      <c r="G44" t="s">
        <v>2172</v>
      </c>
    </row>
    <row r="45" spans="1:7" x14ac:dyDescent="0.25">
      <c r="A45" s="32" t="s">
        <v>2284</v>
      </c>
      <c r="B45" s="92">
        <v>1</v>
      </c>
      <c r="D45" s="92">
        <v>1</v>
      </c>
      <c r="E45" s="92">
        <v>2</v>
      </c>
      <c r="F45" s="92">
        <v>2</v>
      </c>
      <c r="G45" t="s">
        <v>2172</v>
      </c>
    </row>
    <row r="46" spans="1:7" ht="15.75" customHeight="1" x14ac:dyDescent="0.25">
      <c r="A46" s="32" t="s">
        <v>2283</v>
      </c>
      <c r="B46" s="92">
        <v>1</v>
      </c>
      <c r="D46" s="92">
        <v>1</v>
      </c>
      <c r="E46" s="92">
        <v>2</v>
      </c>
      <c r="F46" s="92">
        <v>2</v>
      </c>
      <c r="G46" t="s">
        <v>2172</v>
      </c>
    </row>
    <row r="47" spans="1:7" x14ac:dyDescent="0.25">
      <c r="A47" s="32" t="s">
        <v>2282</v>
      </c>
      <c r="B47" s="92">
        <v>1</v>
      </c>
      <c r="D47" s="92">
        <v>1</v>
      </c>
      <c r="E47" s="92">
        <v>2</v>
      </c>
      <c r="F47" s="92">
        <v>2</v>
      </c>
      <c r="G47" t="s">
        <v>2172</v>
      </c>
    </row>
    <row r="48" spans="1:7" x14ac:dyDescent="0.25">
      <c r="A48" s="32" t="s">
        <v>2281</v>
      </c>
      <c r="B48" s="92">
        <v>1</v>
      </c>
      <c r="D48" s="92">
        <v>1</v>
      </c>
      <c r="E48" s="92">
        <v>2</v>
      </c>
      <c r="F48" s="92">
        <v>2</v>
      </c>
      <c r="G48" t="s">
        <v>2172</v>
      </c>
    </row>
    <row r="49" spans="1:7" x14ac:dyDescent="0.25">
      <c r="A49" s="32" t="s">
        <v>2280</v>
      </c>
      <c r="B49" s="92">
        <v>1</v>
      </c>
      <c r="D49" s="92">
        <v>1</v>
      </c>
      <c r="E49" s="92">
        <v>2</v>
      </c>
      <c r="F49" s="92">
        <v>2</v>
      </c>
      <c r="G49" t="s">
        <v>2172</v>
      </c>
    </row>
    <row r="50" spans="1:7" x14ac:dyDescent="0.25">
      <c r="A50" s="32" t="s">
        <v>2279</v>
      </c>
      <c r="B50" s="92">
        <v>1</v>
      </c>
      <c r="D50" s="92">
        <v>1</v>
      </c>
      <c r="E50" s="92">
        <v>2</v>
      </c>
      <c r="F50" s="92">
        <v>2</v>
      </c>
      <c r="G50" t="s">
        <v>2172</v>
      </c>
    </row>
    <row r="51" spans="1:7" x14ac:dyDescent="0.25">
      <c r="A51" s="32" t="s">
        <v>2278</v>
      </c>
      <c r="B51" s="92">
        <v>2</v>
      </c>
      <c r="D51" s="92">
        <v>2</v>
      </c>
      <c r="E51" s="92">
        <v>2</v>
      </c>
      <c r="F51" s="92">
        <v>2</v>
      </c>
      <c r="G51" t="s">
        <v>2172</v>
      </c>
    </row>
    <row r="52" spans="1:7" x14ac:dyDescent="0.25">
      <c r="A52" s="32" t="s">
        <v>2277</v>
      </c>
      <c r="B52" s="92">
        <v>2</v>
      </c>
      <c r="D52" s="92">
        <v>2</v>
      </c>
      <c r="E52" s="92">
        <v>2</v>
      </c>
      <c r="F52" s="92">
        <v>2</v>
      </c>
      <c r="G52" t="s">
        <v>2172</v>
      </c>
    </row>
    <row r="53" spans="1:7" x14ac:dyDescent="0.25">
      <c r="A53" s="32" t="s">
        <v>2276</v>
      </c>
      <c r="B53" s="92">
        <v>2</v>
      </c>
      <c r="D53" s="92">
        <v>2</v>
      </c>
      <c r="E53" s="92">
        <v>2</v>
      </c>
      <c r="F53" s="92">
        <v>2</v>
      </c>
      <c r="G53" t="s">
        <v>2172</v>
      </c>
    </row>
    <row r="54" spans="1:7" x14ac:dyDescent="0.25">
      <c r="A54" s="32" t="s">
        <v>2275</v>
      </c>
      <c r="B54" s="92">
        <v>2</v>
      </c>
      <c r="D54" s="92">
        <v>1</v>
      </c>
      <c r="E54" s="92">
        <v>2</v>
      </c>
      <c r="F54" s="92">
        <v>2</v>
      </c>
      <c r="G54" t="s">
        <v>2172</v>
      </c>
    </row>
    <row r="55" spans="1:7" x14ac:dyDescent="0.25">
      <c r="A55" s="32" t="s">
        <v>2274</v>
      </c>
      <c r="B55" s="92">
        <v>1</v>
      </c>
      <c r="D55" s="92">
        <v>1</v>
      </c>
      <c r="E55" s="92">
        <v>2</v>
      </c>
      <c r="F55" s="92">
        <v>2</v>
      </c>
      <c r="G55" t="s">
        <v>2172</v>
      </c>
    </row>
    <row r="56" spans="1:7" x14ac:dyDescent="0.25">
      <c r="A56" s="32" t="s">
        <v>2273</v>
      </c>
      <c r="B56" s="92">
        <v>1</v>
      </c>
      <c r="D56" s="92">
        <v>1</v>
      </c>
      <c r="E56" s="92">
        <v>2</v>
      </c>
      <c r="F56" s="92">
        <v>2</v>
      </c>
      <c r="G56" t="s">
        <v>2172</v>
      </c>
    </row>
    <row r="57" spans="1:7" x14ac:dyDescent="0.25">
      <c r="A57" s="32" t="s">
        <v>2272</v>
      </c>
      <c r="B57" s="92">
        <v>1</v>
      </c>
      <c r="D57" s="92">
        <v>1</v>
      </c>
      <c r="E57" s="92">
        <v>2</v>
      </c>
      <c r="F57" s="92">
        <v>2</v>
      </c>
      <c r="G57" t="s">
        <v>2172</v>
      </c>
    </row>
    <row r="58" spans="1:7" x14ac:dyDescent="0.25">
      <c r="A58" s="32" t="s">
        <v>2271</v>
      </c>
      <c r="B58" s="92">
        <v>1</v>
      </c>
      <c r="D58" s="92">
        <v>1</v>
      </c>
      <c r="E58" s="92">
        <v>2</v>
      </c>
      <c r="F58" s="92">
        <v>2</v>
      </c>
      <c r="G58" t="s">
        <v>2172</v>
      </c>
    </row>
    <row r="59" spans="1:7" x14ac:dyDescent="0.25">
      <c r="A59" s="32" t="s">
        <v>2270</v>
      </c>
      <c r="B59" s="92">
        <v>1</v>
      </c>
      <c r="D59" s="92">
        <v>1</v>
      </c>
      <c r="E59" s="92">
        <v>2</v>
      </c>
      <c r="F59" s="92">
        <v>2</v>
      </c>
      <c r="G59" t="s">
        <v>2172</v>
      </c>
    </row>
    <row r="60" spans="1:7" x14ac:dyDescent="0.25">
      <c r="A60" s="32" t="s">
        <v>2269</v>
      </c>
      <c r="B60" s="92">
        <v>1</v>
      </c>
      <c r="D60" s="92">
        <v>1</v>
      </c>
      <c r="E60" s="92">
        <v>2</v>
      </c>
      <c r="F60" s="92">
        <v>2</v>
      </c>
      <c r="G60" t="s">
        <v>2172</v>
      </c>
    </row>
    <row r="61" spans="1:7" x14ac:dyDescent="0.25">
      <c r="A61" s="32" t="s">
        <v>2268</v>
      </c>
      <c r="B61" s="92">
        <v>1</v>
      </c>
      <c r="D61" s="92">
        <v>1</v>
      </c>
      <c r="E61" s="92">
        <v>2</v>
      </c>
      <c r="F61" s="92">
        <v>2</v>
      </c>
      <c r="G61" t="s">
        <v>2172</v>
      </c>
    </row>
    <row r="62" spans="1:7" x14ac:dyDescent="0.25">
      <c r="A62" s="32" t="s">
        <v>2267</v>
      </c>
      <c r="B62" s="92">
        <v>1</v>
      </c>
      <c r="D62" s="92">
        <v>1</v>
      </c>
      <c r="E62" s="92">
        <v>2</v>
      </c>
      <c r="F62" s="92">
        <v>2</v>
      </c>
      <c r="G62" t="s">
        <v>2172</v>
      </c>
    </row>
    <row r="63" spans="1:7" x14ac:dyDescent="0.25">
      <c r="A63" s="32" t="s">
        <v>2266</v>
      </c>
      <c r="B63" s="92">
        <v>1</v>
      </c>
      <c r="D63" s="92">
        <v>1</v>
      </c>
      <c r="E63" s="92">
        <v>2</v>
      </c>
      <c r="F63" s="92">
        <v>2</v>
      </c>
      <c r="G63" t="s">
        <v>2172</v>
      </c>
    </row>
    <row r="64" spans="1:7" x14ac:dyDescent="0.25">
      <c r="A64" s="32" t="s">
        <v>2265</v>
      </c>
      <c r="B64" s="92">
        <v>1</v>
      </c>
      <c r="D64" s="92">
        <v>1</v>
      </c>
      <c r="E64" s="92">
        <v>2</v>
      </c>
      <c r="F64" s="92">
        <v>2</v>
      </c>
      <c r="G64" t="s">
        <v>2172</v>
      </c>
    </row>
    <row r="65" spans="1:7" x14ac:dyDescent="0.25">
      <c r="A65" s="32" t="s">
        <v>2264</v>
      </c>
      <c r="B65" s="92">
        <v>1</v>
      </c>
      <c r="D65" s="92">
        <v>1</v>
      </c>
      <c r="E65" s="92">
        <v>2</v>
      </c>
      <c r="F65" s="92">
        <v>2</v>
      </c>
      <c r="G65" t="s">
        <v>2172</v>
      </c>
    </row>
    <row r="66" spans="1:7" x14ac:dyDescent="0.25">
      <c r="A66" s="32" t="s">
        <v>2263</v>
      </c>
      <c r="B66" s="92">
        <v>1</v>
      </c>
      <c r="D66" s="92">
        <v>1</v>
      </c>
      <c r="E66" s="92">
        <v>2</v>
      </c>
      <c r="F66" s="92">
        <v>2</v>
      </c>
      <c r="G66" t="s">
        <v>2172</v>
      </c>
    </row>
    <row r="67" spans="1:7" x14ac:dyDescent="0.25">
      <c r="A67" s="32" t="s">
        <v>2262</v>
      </c>
      <c r="B67" s="92">
        <v>1</v>
      </c>
      <c r="D67" s="92">
        <v>1</v>
      </c>
      <c r="E67" s="92">
        <v>2</v>
      </c>
      <c r="F67" s="92">
        <v>2</v>
      </c>
      <c r="G67" t="s">
        <v>2172</v>
      </c>
    </row>
    <row r="68" spans="1:7" ht="16.5" customHeight="1" x14ac:dyDescent="0.25">
      <c r="A68" s="32" t="s">
        <v>2261</v>
      </c>
      <c r="B68" s="92">
        <v>1</v>
      </c>
      <c r="D68" s="92">
        <v>1</v>
      </c>
      <c r="E68" s="92">
        <v>2</v>
      </c>
      <c r="F68" s="92">
        <v>2</v>
      </c>
      <c r="G68" t="s">
        <v>2172</v>
      </c>
    </row>
    <row r="69" spans="1:7" ht="15.75" customHeight="1" x14ac:dyDescent="0.25">
      <c r="A69" s="32" t="s">
        <v>2260</v>
      </c>
      <c r="B69" s="92">
        <v>1</v>
      </c>
      <c r="D69" s="92">
        <v>1</v>
      </c>
      <c r="E69" s="92">
        <v>2</v>
      </c>
      <c r="F69" s="92">
        <v>2</v>
      </c>
      <c r="G69" t="s">
        <v>2172</v>
      </c>
    </row>
    <row r="70" spans="1:7" ht="31.5" x14ac:dyDescent="0.25">
      <c r="A70" s="32" t="s">
        <v>2259</v>
      </c>
      <c r="B70" s="92">
        <v>1</v>
      </c>
      <c r="D70" s="92">
        <v>1</v>
      </c>
      <c r="E70" s="92">
        <v>3</v>
      </c>
      <c r="F70" s="92">
        <v>2</v>
      </c>
      <c r="G70" t="s">
        <v>2172</v>
      </c>
    </row>
    <row r="71" spans="1:7" x14ac:dyDescent="0.25">
      <c r="A71" s="32" t="s">
        <v>2258</v>
      </c>
      <c r="B71" s="92">
        <v>1</v>
      </c>
      <c r="D71" s="92">
        <v>2</v>
      </c>
      <c r="E71" s="92">
        <v>2</v>
      </c>
      <c r="F71" s="92">
        <v>2</v>
      </c>
      <c r="G71" t="s">
        <v>2172</v>
      </c>
    </row>
    <row r="72" spans="1:7" x14ac:dyDescent="0.25">
      <c r="A72" s="32" t="s">
        <v>2257</v>
      </c>
      <c r="B72" s="92">
        <v>1</v>
      </c>
      <c r="D72" s="92">
        <v>2</v>
      </c>
      <c r="E72" s="92">
        <v>2</v>
      </c>
      <c r="F72" s="92">
        <v>2</v>
      </c>
      <c r="G72" t="s">
        <v>2172</v>
      </c>
    </row>
    <row r="73" spans="1:7" x14ac:dyDescent="0.25">
      <c r="A73" s="32" t="s">
        <v>2256</v>
      </c>
      <c r="B73" s="92">
        <v>1</v>
      </c>
      <c r="D73" s="92">
        <v>2</v>
      </c>
      <c r="E73" s="92">
        <v>2</v>
      </c>
      <c r="F73" s="92">
        <v>2</v>
      </c>
      <c r="G73" t="s">
        <v>2172</v>
      </c>
    </row>
    <row r="74" spans="1:7" x14ac:dyDescent="0.25">
      <c r="A74" s="32" t="s">
        <v>2255</v>
      </c>
      <c r="B74" s="92">
        <v>1</v>
      </c>
      <c r="D74" s="92">
        <v>2</v>
      </c>
      <c r="E74" s="92">
        <v>2</v>
      </c>
      <c r="F74" s="92">
        <v>2</v>
      </c>
      <c r="G74" t="s">
        <v>2172</v>
      </c>
    </row>
    <row r="75" spans="1:7" x14ac:dyDescent="0.25">
      <c r="A75" s="32" t="s">
        <v>2254</v>
      </c>
      <c r="B75" s="92">
        <v>7</v>
      </c>
      <c r="D75" s="92">
        <v>1</v>
      </c>
      <c r="E75" s="92">
        <v>2</v>
      </c>
      <c r="F75" s="92">
        <v>2</v>
      </c>
      <c r="G75" t="s">
        <v>2172</v>
      </c>
    </row>
    <row r="76" spans="1:7" x14ac:dyDescent="0.25">
      <c r="A76" s="32" t="s">
        <v>2253</v>
      </c>
      <c r="B76" s="92">
        <v>5</v>
      </c>
      <c r="D76" s="92">
        <v>2</v>
      </c>
      <c r="E76" s="92">
        <v>2</v>
      </c>
      <c r="F76" s="92">
        <v>2</v>
      </c>
      <c r="G76" t="s">
        <v>2172</v>
      </c>
    </row>
    <row r="77" spans="1:7" s="87" customFormat="1" x14ac:dyDescent="0.25">
      <c r="A77" s="153"/>
      <c r="B77" s="93"/>
      <c r="C77" s="93"/>
      <c r="D77" s="93"/>
      <c r="E77" s="93"/>
      <c r="F77" s="93"/>
    </row>
    <row r="78" spans="1:7" x14ac:dyDescent="0.25">
      <c r="A78" s="32" t="s">
        <v>2252</v>
      </c>
      <c r="B78" s="92">
        <v>1</v>
      </c>
      <c r="D78" s="92">
        <v>1</v>
      </c>
      <c r="E78" s="92">
        <v>2</v>
      </c>
      <c r="F78" s="92">
        <v>2</v>
      </c>
      <c r="G78" t="s">
        <v>2172</v>
      </c>
    </row>
    <row r="79" spans="1:7" x14ac:dyDescent="0.25">
      <c r="A79" s="32" t="s">
        <v>2251</v>
      </c>
      <c r="B79" s="92">
        <v>1</v>
      </c>
      <c r="D79" s="92">
        <v>1</v>
      </c>
      <c r="E79" s="92">
        <v>2</v>
      </c>
      <c r="F79" s="92">
        <v>2</v>
      </c>
      <c r="G79" t="s">
        <v>2172</v>
      </c>
    </row>
    <row r="80" spans="1:7" x14ac:dyDescent="0.25">
      <c r="A80" s="32" t="s">
        <v>2250</v>
      </c>
      <c r="B80" s="92">
        <v>1</v>
      </c>
      <c r="D80" s="92">
        <v>1</v>
      </c>
      <c r="E80" s="92">
        <v>2</v>
      </c>
      <c r="F80" s="92">
        <v>2</v>
      </c>
      <c r="G80" t="s">
        <v>2172</v>
      </c>
    </row>
    <row r="81" spans="1:7" ht="31.5" x14ac:dyDescent="0.25">
      <c r="A81" s="32" t="s">
        <v>2249</v>
      </c>
      <c r="B81" s="92">
        <v>2</v>
      </c>
      <c r="D81" s="92">
        <v>1</v>
      </c>
      <c r="E81" s="92">
        <v>1</v>
      </c>
      <c r="G81" t="s">
        <v>2172</v>
      </c>
    </row>
    <row r="82" spans="1:7" x14ac:dyDescent="0.25">
      <c r="A82" s="32" t="s">
        <v>2248</v>
      </c>
      <c r="B82" s="92">
        <v>1</v>
      </c>
      <c r="D82" s="92">
        <v>2</v>
      </c>
      <c r="E82" s="92">
        <v>1</v>
      </c>
      <c r="G82" t="s">
        <v>2172</v>
      </c>
    </row>
    <row r="83" spans="1:7" x14ac:dyDescent="0.25">
      <c r="A83" s="32" t="s">
        <v>2247</v>
      </c>
      <c r="B83" s="92">
        <v>2</v>
      </c>
      <c r="D83" s="92">
        <v>1</v>
      </c>
      <c r="E83" s="92">
        <v>2</v>
      </c>
      <c r="F83" s="92">
        <v>2</v>
      </c>
      <c r="G83" t="s">
        <v>2172</v>
      </c>
    </row>
    <row r="84" spans="1:7" x14ac:dyDescent="0.25">
      <c r="A84" s="32" t="s">
        <v>2246</v>
      </c>
      <c r="B84" s="92">
        <v>2</v>
      </c>
      <c r="D84" s="92">
        <v>1</v>
      </c>
      <c r="E84" s="92">
        <v>2</v>
      </c>
      <c r="F84" s="92">
        <v>2</v>
      </c>
      <c r="G84" t="s">
        <v>2172</v>
      </c>
    </row>
    <row r="85" spans="1:7" x14ac:dyDescent="0.25">
      <c r="A85" s="32" t="s">
        <v>2245</v>
      </c>
      <c r="B85" s="92">
        <v>2</v>
      </c>
      <c r="D85" s="92">
        <v>1</v>
      </c>
      <c r="E85" s="92">
        <v>2</v>
      </c>
      <c r="F85" s="92">
        <v>2</v>
      </c>
      <c r="G85" t="s">
        <v>2172</v>
      </c>
    </row>
    <row r="86" spans="1:7" ht="15.75" customHeight="1" x14ac:dyDescent="0.25">
      <c r="A86" s="32" t="s">
        <v>2244</v>
      </c>
      <c r="B86" s="92">
        <v>2</v>
      </c>
      <c r="D86" s="92">
        <v>1</v>
      </c>
      <c r="E86" s="92">
        <v>2</v>
      </c>
      <c r="F86" s="92">
        <v>2</v>
      </c>
      <c r="G86" t="s">
        <v>2172</v>
      </c>
    </row>
    <row r="87" spans="1:7" ht="31.5" x14ac:dyDescent="0.25">
      <c r="A87" s="32" t="s">
        <v>2243</v>
      </c>
      <c r="B87" s="92">
        <v>2</v>
      </c>
      <c r="D87" s="92">
        <v>1</v>
      </c>
      <c r="E87" s="92">
        <v>2</v>
      </c>
      <c r="F87" s="92">
        <v>2</v>
      </c>
      <c r="G87" t="s">
        <v>2172</v>
      </c>
    </row>
    <row r="88" spans="1:7" x14ac:dyDescent="0.25">
      <c r="A88" s="32" t="s">
        <v>2242</v>
      </c>
      <c r="B88" s="92">
        <v>2</v>
      </c>
      <c r="D88" s="92">
        <v>1</v>
      </c>
      <c r="E88" s="92">
        <v>3</v>
      </c>
      <c r="F88" s="92">
        <v>2</v>
      </c>
      <c r="G88" t="s">
        <v>2172</v>
      </c>
    </row>
    <row r="89" spans="1:7" ht="15.75" customHeight="1" x14ac:dyDescent="0.25">
      <c r="A89" s="32" t="s">
        <v>2241</v>
      </c>
      <c r="B89" s="92">
        <v>2</v>
      </c>
      <c r="D89" s="92">
        <v>2</v>
      </c>
      <c r="E89" s="92">
        <v>2</v>
      </c>
      <c r="F89" s="92">
        <v>2</v>
      </c>
      <c r="G89" t="s">
        <v>2172</v>
      </c>
    </row>
    <row r="90" spans="1:7" x14ac:dyDescent="0.25">
      <c r="A90" s="32" t="s">
        <v>2240</v>
      </c>
      <c r="B90" s="92">
        <v>2</v>
      </c>
      <c r="D90" s="92">
        <v>2</v>
      </c>
      <c r="E90" s="92">
        <v>2</v>
      </c>
      <c r="F90" s="92">
        <v>2</v>
      </c>
      <c r="G90" t="s">
        <v>2172</v>
      </c>
    </row>
    <row r="91" spans="1:7" x14ac:dyDescent="0.25">
      <c r="A91" s="32" t="s">
        <v>2239</v>
      </c>
      <c r="B91" s="92">
        <v>2</v>
      </c>
      <c r="D91" s="92">
        <v>2</v>
      </c>
      <c r="E91" s="92">
        <v>2</v>
      </c>
      <c r="F91" s="92">
        <v>2</v>
      </c>
      <c r="G91" t="s">
        <v>2172</v>
      </c>
    </row>
    <row r="92" spans="1:7" x14ac:dyDescent="0.25">
      <c r="A92" s="32" t="s">
        <v>2238</v>
      </c>
      <c r="B92" s="92">
        <v>2</v>
      </c>
      <c r="D92" s="92">
        <v>2</v>
      </c>
      <c r="E92" s="92">
        <v>2</v>
      </c>
      <c r="F92" s="92">
        <v>2</v>
      </c>
      <c r="G92" t="s">
        <v>2172</v>
      </c>
    </row>
    <row r="93" spans="1:7" x14ac:dyDescent="0.25">
      <c r="A93" s="32" t="s">
        <v>2237</v>
      </c>
      <c r="B93" s="92">
        <v>2</v>
      </c>
      <c r="D93" s="92">
        <v>1</v>
      </c>
      <c r="E93" s="92">
        <v>2</v>
      </c>
      <c r="F93" s="92">
        <v>2</v>
      </c>
      <c r="G93" t="s">
        <v>2172</v>
      </c>
    </row>
    <row r="94" spans="1:7" x14ac:dyDescent="0.25">
      <c r="A94" s="32" t="s">
        <v>2236</v>
      </c>
      <c r="B94" s="92">
        <v>2</v>
      </c>
      <c r="D94" s="92">
        <v>1</v>
      </c>
      <c r="E94" s="92">
        <v>3</v>
      </c>
      <c r="F94" s="92">
        <v>2</v>
      </c>
      <c r="G94" t="s">
        <v>2172</v>
      </c>
    </row>
    <row r="95" spans="1:7" x14ac:dyDescent="0.25">
      <c r="A95" s="32" t="s">
        <v>2235</v>
      </c>
      <c r="B95" s="92">
        <v>2</v>
      </c>
      <c r="D95" s="92">
        <v>2</v>
      </c>
      <c r="E95" s="92">
        <v>2</v>
      </c>
      <c r="F95" s="92">
        <v>2</v>
      </c>
      <c r="G95" t="s">
        <v>2172</v>
      </c>
    </row>
    <row r="96" spans="1:7" x14ac:dyDescent="0.25">
      <c r="A96" s="32" t="s">
        <v>2234</v>
      </c>
      <c r="B96" s="92">
        <v>2</v>
      </c>
      <c r="D96" s="92">
        <v>2</v>
      </c>
      <c r="E96" s="92">
        <v>1</v>
      </c>
      <c r="G96" t="s">
        <v>2172</v>
      </c>
    </row>
    <row r="97" spans="1:7" x14ac:dyDescent="0.25">
      <c r="A97" s="32" t="s">
        <v>2233</v>
      </c>
      <c r="B97" s="92">
        <v>2</v>
      </c>
      <c r="D97" s="92">
        <v>2</v>
      </c>
      <c r="E97" s="92">
        <v>2</v>
      </c>
      <c r="F97" s="92">
        <v>2</v>
      </c>
      <c r="G97" t="s">
        <v>2172</v>
      </c>
    </row>
    <row r="98" spans="1:7" x14ac:dyDescent="0.25">
      <c r="A98" s="32" t="s">
        <v>2232</v>
      </c>
      <c r="B98" s="92">
        <v>2</v>
      </c>
      <c r="D98" s="92">
        <v>2</v>
      </c>
      <c r="E98" s="92">
        <v>2</v>
      </c>
      <c r="F98" s="92">
        <v>2</v>
      </c>
      <c r="G98" t="s">
        <v>2172</v>
      </c>
    </row>
    <row r="99" spans="1:7" x14ac:dyDescent="0.25">
      <c r="A99" s="32" t="s">
        <v>2231</v>
      </c>
      <c r="B99" s="92">
        <v>2</v>
      </c>
      <c r="D99" s="92">
        <v>2</v>
      </c>
      <c r="E99" s="92">
        <v>2</v>
      </c>
      <c r="F99" s="92">
        <v>2</v>
      </c>
      <c r="G99" t="s">
        <v>2172</v>
      </c>
    </row>
    <row r="100" spans="1:7" x14ac:dyDescent="0.25">
      <c r="A100" s="32" t="s">
        <v>2230</v>
      </c>
      <c r="B100" s="92">
        <v>2</v>
      </c>
      <c r="D100" s="92">
        <v>2</v>
      </c>
      <c r="E100" s="92">
        <v>3</v>
      </c>
      <c r="F100" s="92">
        <v>2</v>
      </c>
      <c r="G100" t="s">
        <v>2172</v>
      </c>
    </row>
    <row r="101" spans="1:7" x14ac:dyDescent="0.25">
      <c r="A101" s="32" t="s">
        <v>2229</v>
      </c>
      <c r="B101" s="92">
        <v>2</v>
      </c>
      <c r="D101" s="92">
        <v>1</v>
      </c>
      <c r="E101" s="92">
        <v>3</v>
      </c>
      <c r="F101" s="92">
        <v>2</v>
      </c>
      <c r="G101" t="s">
        <v>2172</v>
      </c>
    </row>
    <row r="102" spans="1:7" x14ac:dyDescent="0.25">
      <c r="A102" s="32" t="s">
        <v>2228</v>
      </c>
      <c r="B102" s="92">
        <v>2</v>
      </c>
      <c r="D102" s="92">
        <v>2</v>
      </c>
      <c r="E102" s="92">
        <v>3</v>
      </c>
      <c r="F102" s="92">
        <v>1</v>
      </c>
      <c r="G102" t="s">
        <v>2172</v>
      </c>
    </row>
    <row r="103" spans="1:7" x14ac:dyDescent="0.25">
      <c r="A103" s="32" t="s">
        <v>2227</v>
      </c>
      <c r="B103" s="92">
        <v>2</v>
      </c>
      <c r="D103" s="92">
        <v>2</v>
      </c>
      <c r="E103" s="92">
        <v>1</v>
      </c>
      <c r="G103" t="s">
        <v>2172</v>
      </c>
    </row>
    <row r="104" spans="1:7" ht="31.5" x14ac:dyDescent="0.25">
      <c r="A104" s="32" t="s">
        <v>2226</v>
      </c>
      <c r="B104" s="92">
        <v>2</v>
      </c>
      <c r="D104" s="92">
        <v>2</v>
      </c>
      <c r="E104" s="92">
        <v>2</v>
      </c>
      <c r="F104" s="92">
        <v>1</v>
      </c>
      <c r="G104" t="s">
        <v>2172</v>
      </c>
    </row>
    <row r="105" spans="1:7" x14ac:dyDescent="0.25">
      <c r="A105" s="32" t="s">
        <v>2225</v>
      </c>
      <c r="B105" s="92">
        <v>2</v>
      </c>
      <c r="D105" s="92">
        <v>1</v>
      </c>
      <c r="E105" s="92">
        <v>2</v>
      </c>
      <c r="F105" s="92">
        <v>2</v>
      </c>
      <c r="G105" t="s">
        <v>2172</v>
      </c>
    </row>
    <row r="106" spans="1:7" x14ac:dyDescent="0.25">
      <c r="A106" s="32" t="s">
        <v>2224</v>
      </c>
      <c r="B106" s="92">
        <v>2</v>
      </c>
      <c r="D106" s="92">
        <v>1</v>
      </c>
      <c r="E106" s="92">
        <v>2</v>
      </c>
      <c r="F106" s="92">
        <v>2</v>
      </c>
      <c r="G106" t="s">
        <v>2172</v>
      </c>
    </row>
    <row r="107" spans="1:7" x14ac:dyDescent="0.25">
      <c r="A107" s="32" t="s">
        <v>2223</v>
      </c>
      <c r="B107" s="92">
        <v>2</v>
      </c>
      <c r="D107" s="92">
        <v>2</v>
      </c>
      <c r="E107" s="92">
        <v>2</v>
      </c>
      <c r="F107" s="92">
        <v>1</v>
      </c>
      <c r="G107" t="s">
        <v>2172</v>
      </c>
    </row>
    <row r="108" spans="1:7" ht="31.5" x14ac:dyDescent="0.25">
      <c r="A108" s="32" t="s">
        <v>2222</v>
      </c>
      <c r="B108" s="92">
        <v>2</v>
      </c>
      <c r="D108" s="92">
        <v>1</v>
      </c>
      <c r="E108" s="92">
        <v>2</v>
      </c>
      <c r="F108" s="92">
        <v>2</v>
      </c>
      <c r="G108" t="s">
        <v>2172</v>
      </c>
    </row>
    <row r="109" spans="1:7" x14ac:dyDescent="0.25">
      <c r="A109" s="32" t="s">
        <v>2221</v>
      </c>
      <c r="B109" s="92">
        <v>2</v>
      </c>
      <c r="D109" s="92">
        <v>2</v>
      </c>
      <c r="E109" s="92">
        <v>2</v>
      </c>
      <c r="F109" s="92">
        <v>2</v>
      </c>
      <c r="G109" t="s">
        <v>2172</v>
      </c>
    </row>
    <row r="110" spans="1:7" x14ac:dyDescent="0.25">
      <c r="A110" s="32" t="s">
        <v>2220</v>
      </c>
      <c r="B110" s="92">
        <v>2</v>
      </c>
      <c r="D110" s="92">
        <v>2</v>
      </c>
      <c r="E110" s="92">
        <v>1</v>
      </c>
      <c r="G110" t="s">
        <v>2172</v>
      </c>
    </row>
    <row r="111" spans="1:7" x14ac:dyDescent="0.25">
      <c r="A111" s="32" t="s">
        <v>2219</v>
      </c>
      <c r="B111" s="92">
        <v>2</v>
      </c>
      <c r="D111" s="92">
        <v>1</v>
      </c>
      <c r="E111" s="92">
        <v>3</v>
      </c>
      <c r="F111" s="92">
        <v>1</v>
      </c>
      <c r="G111" t="s">
        <v>2172</v>
      </c>
    </row>
    <row r="112" spans="1:7" x14ac:dyDescent="0.25">
      <c r="A112" s="32" t="s">
        <v>2218</v>
      </c>
      <c r="B112" s="92">
        <v>2</v>
      </c>
      <c r="D112" s="92">
        <v>2</v>
      </c>
      <c r="E112" s="92">
        <v>2</v>
      </c>
      <c r="F112" s="92">
        <v>1</v>
      </c>
      <c r="G112" t="s">
        <v>2172</v>
      </c>
    </row>
    <row r="113" spans="1:7" x14ac:dyDescent="0.25">
      <c r="A113" s="32" t="s">
        <v>2217</v>
      </c>
      <c r="B113" s="92">
        <v>2</v>
      </c>
      <c r="D113" s="92">
        <v>2</v>
      </c>
      <c r="E113" s="92">
        <v>2</v>
      </c>
      <c r="F113" s="92">
        <v>1</v>
      </c>
      <c r="G113" t="s">
        <v>2172</v>
      </c>
    </row>
    <row r="114" spans="1:7" x14ac:dyDescent="0.25">
      <c r="A114" s="32" t="s">
        <v>2216</v>
      </c>
      <c r="B114" s="92">
        <v>2</v>
      </c>
      <c r="D114" s="92">
        <v>2</v>
      </c>
      <c r="E114" s="92">
        <v>2</v>
      </c>
      <c r="F114" s="92">
        <v>2</v>
      </c>
      <c r="G114" t="s">
        <v>2172</v>
      </c>
    </row>
    <row r="115" spans="1:7" s="87" customFormat="1" x14ac:dyDescent="0.25">
      <c r="A115" s="153"/>
      <c r="B115" s="93"/>
      <c r="C115" s="93"/>
      <c r="D115" s="93"/>
      <c r="E115" s="93"/>
      <c r="F115" s="93"/>
    </row>
    <row r="116" spans="1:7" ht="15.75" customHeight="1" x14ac:dyDescent="0.25">
      <c r="A116" s="32" t="s">
        <v>2215</v>
      </c>
      <c r="B116" s="92">
        <v>3</v>
      </c>
      <c r="D116" s="92">
        <v>1</v>
      </c>
      <c r="E116" s="92">
        <v>2</v>
      </c>
      <c r="F116" s="92">
        <v>2</v>
      </c>
      <c r="G116" t="s">
        <v>2172</v>
      </c>
    </row>
    <row r="117" spans="1:7" ht="31.5" x14ac:dyDescent="0.25">
      <c r="A117" s="32" t="s">
        <v>2214</v>
      </c>
      <c r="B117" s="92">
        <v>3</v>
      </c>
      <c r="D117" s="92">
        <v>1</v>
      </c>
      <c r="E117" s="92">
        <v>2</v>
      </c>
      <c r="F117" s="92">
        <v>2</v>
      </c>
      <c r="G117" t="s">
        <v>2172</v>
      </c>
    </row>
    <row r="118" spans="1:7" ht="31.5" x14ac:dyDescent="0.25">
      <c r="A118" s="32" t="s">
        <v>2213</v>
      </c>
      <c r="B118" s="92">
        <v>3</v>
      </c>
      <c r="C118" s="92">
        <v>0</v>
      </c>
      <c r="D118" s="92">
        <v>1</v>
      </c>
      <c r="E118" s="92">
        <v>2</v>
      </c>
      <c r="F118" s="92">
        <v>2</v>
      </c>
      <c r="G118" t="s">
        <v>2172</v>
      </c>
    </row>
    <row r="119" spans="1:7" x14ac:dyDescent="0.25">
      <c r="A119" s="32" t="s">
        <v>2212</v>
      </c>
      <c r="B119" s="92">
        <v>3</v>
      </c>
      <c r="D119" s="92">
        <v>1</v>
      </c>
      <c r="E119" s="92">
        <v>2</v>
      </c>
      <c r="F119" s="92">
        <v>2</v>
      </c>
      <c r="G119" t="s">
        <v>2172</v>
      </c>
    </row>
    <row r="120" spans="1:7" x14ac:dyDescent="0.25">
      <c r="A120" s="32" t="s">
        <v>2211</v>
      </c>
      <c r="B120" s="92">
        <v>3</v>
      </c>
      <c r="D120" s="92">
        <v>1</v>
      </c>
      <c r="E120" s="92">
        <v>3</v>
      </c>
      <c r="F120" s="92">
        <v>2</v>
      </c>
      <c r="G120" t="s">
        <v>2172</v>
      </c>
    </row>
    <row r="121" spans="1:7" ht="31.5" x14ac:dyDescent="0.25">
      <c r="A121" s="32" t="s">
        <v>2210</v>
      </c>
      <c r="B121" s="92">
        <v>4</v>
      </c>
      <c r="D121" s="92">
        <v>1</v>
      </c>
      <c r="E121" s="92">
        <v>2</v>
      </c>
      <c r="F121" s="92">
        <v>2</v>
      </c>
      <c r="G121" t="s">
        <v>2172</v>
      </c>
    </row>
    <row r="122" spans="1:7" x14ac:dyDescent="0.25">
      <c r="A122" s="32" t="s">
        <v>2209</v>
      </c>
      <c r="B122" s="92">
        <v>4</v>
      </c>
      <c r="D122" s="92">
        <v>1</v>
      </c>
      <c r="E122" s="92">
        <v>2</v>
      </c>
      <c r="F122" s="92">
        <v>2</v>
      </c>
      <c r="G122" t="s">
        <v>2172</v>
      </c>
    </row>
    <row r="123" spans="1:7" ht="31.5" x14ac:dyDescent="0.25">
      <c r="A123" s="32" t="s">
        <v>2208</v>
      </c>
      <c r="B123" s="92">
        <v>4</v>
      </c>
      <c r="D123" s="92">
        <v>1</v>
      </c>
      <c r="E123" s="92">
        <v>2</v>
      </c>
      <c r="F123" s="92">
        <v>2</v>
      </c>
      <c r="G123" t="s">
        <v>2172</v>
      </c>
    </row>
    <row r="124" spans="1:7" x14ac:dyDescent="0.25">
      <c r="A124" s="32" t="s">
        <v>2207</v>
      </c>
      <c r="B124" s="92">
        <v>4</v>
      </c>
      <c r="D124" s="92">
        <v>1</v>
      </c>
      <c r="E124" s="92">
        <v>3</v>
      </c>
      <c r="F124" s="92">
        <v>2</v>
      </c>
      <c r="G124" t="s">
        <v>2172</v>
      </c>
    </row>
    <row r="125" spans="1:7" ht="15.75" customHeight="1" x14ac:dyDescent="0.25">
      <c r="A125" s="32" t="s">
        <v>2206</v>
      </c>
      <c r="B125" s="92">
        <v>4</v>
      </c>
      <c r="D125" s="92">
        <v>1</v>
      </c>
      <c r="E125" s="92">
        <v>3</v>
      </c>
      <c r="F125" s="92">
        <v>2</v>
      </c>
      <c r="G125" t="s">
        <v>2172</v>
      </c>
    </row>
    <row r="126" spans="1:7" x14ac:dyDescent="0.25">
      <c r="A126" s="32" t="s">
        <v>2205</v>
      </c>
      <c r="B126" s="92">
        <v>2</v>
      </c>
      <c r="D126" s="92">
        <v>1</v>
      </c>
      <c r="E126" s="92">
        <v>3</v>
      </c>
      <c r="F126" s="92">
        <v>2</v>
      </c>
      <c r="G126" t="s">
        <v>2172</v>
      </c>
    </row>
    <row r="127" spans="1:7" ht="15.75" customHeight="1" x14ac:dyDescent="0.25">
      <c r="A127" s="32" t="s">
        <v>2204</v>
      </c>
      <c r="B127" s="92">
        <v>2</v>
      </c>
      <c r="D127" s="92">
        <v>1</v>
      </c>
      <c r="E127" s="92">
        <v>2</v>
      </c>
      <c r="F127" s="92">
        <v>2</v>
      </c>
      <c r="G127" t="s">
        <v>2172</v>
      </c>
    </row>
    <row r="128" spans="1:7" x14ac:dyDescent="0.25">
      <c r="A128" s="32" t="s">
        <v>2203</v>
      </c>
      <c r="B128" s="92">
        <v>4</v>
      </c>
      <c r="D128" s="92">
        <v>2</v>
      </c>
      <c r="E128" s="92">
        <v>1</v>
      </c>
      <c r="G128" t="s">
        <v>2172</v>
      </c>
    </row>
    <row r="129" spans="1:7" x14ac:dyDescent="0.25">
      <c r="A129" s="32" t="s">
        <v>2202</v>
      </c>
      <c r="B129" s="92">
        <v>4</v>
      </c>
      <c r="D129" s="92">
        <v>2</v>
      </c>
      <c r="E129" s="92">
        <v>1</v>
      </c>
      <c r="G129" t="s">
        <v>2172</v>
      </c>
    </row>
    <row r="130" spans="1:7" ht="31.5" x14ac:dyDescent="0.25">
      <c r="A130" s="32" t="s">
        <v>2201</v>
      </c>
      <c r="B130" s="92">
        <v>5</v>
      </c>
      <c r="D130" s="92">
        <v>1</v>
      </c>
      <c r="E130" s="92">
        <v>1</v>
      </c>
      <c r="G130" t="s">
        <v>2172</v>
      </c>
    </row>
    <row r="131" spans="1:7" ht="31.5" x14ac:dyDescent="0.25">
      <c r="A131" s="32" t="s">
        <v>2200</v>
      </c>
      <c r="B131" s="92">
        <v>5</v>
      </c>
      <c r="D131" s="92">
        <v>1</v>
      </c>
      <c r="E131" s="92">
        <v>1</v>
      </c>
      <c r="G131" t="s">
        <v>2172</v>
      </c>
    </row>
    <row r="132" spans="1:7" x14ac:dyDescent="0.25">
      <c r="A132" s="32" t="s">
        <v>2199</v>
      </c>
      <c r="B132" s="92">
        <v>5</v>
      </c>
      <c r="D132" s="92">
        <v>1</v>
      </c>
      <c r="E132" s="92">
        <v>1</v>
      </c>
      <c r="G132" t="s">
        <v>2172</v>
      </c>
    </row>
    <row r="133" spans="1:7" ht="31.5" x14ac:dyDescent="0.25">
      <c r="A133" s="32" t="s">
        <v>2198</v>
      </c>
      <c r="B133" s="92">
        <v>5</v>
      </c>
      <c r="D133" s="92">
        <v>1</v>
      </c>
      <c r="E133" s="92">
        <v>1</v>
      </c>
      <c r="G133" t="s">
        <v>2172</v>
      </c>
    </row>
    <row r="134" spans="1:7" ht="31.5" x14ac:dyDescent="0.25">
      <c r="A134" s="32" t="s">
        <v>2197</v>
      </c>
      <c r="B134" s="92">
        <v>7</v>
      </c>
      <c r="D134" s="92">
        <v>1</v>
      </c>
      <c r="E134" s="92">
        <v>1</v>
      </c>
      <c r="G134" t="s">
        <v>2172</v>
      </c>
    </row>
    <row r="135" spans="1:7" ht="31.5" x14ac:dyDescent="0.25">
      <c r="A135" s="32" t="s">
        <v>2196</v>
      </c>
      <c r="B135" s="92">
        <v>7</v>
      </c>
      <c r="D135" s="92">
        <v>1</v>
      </c>
      <c r="E135" s="92">
        <v>1</v>
      </c>
      <c r="G135" t="s">
        <v>2172</v>
      </c>
    </row>
    <row r="136" spans="1:7" ht="31.5" x14ac:dyDescent="0.25">
      <c r="A136" s="32" t="s">
        <v>2195</v>
      </c>
      <c r="B136" s="92">
        <v>6</v>
      </c>
      <c r="D136" s="92">
        <v>1</v>
      </c>
      <c r="E136" s="92">
        <v>1</v>
      </c>
      <c r="G136" t="s">
        <v>2172</v>
      </c>
    </row>
    <row r="137" spans="1:7" ht="31.5" x14ac:dyDescent="0.25">
      <c r="A137" s="32" t="s">
        <v>2194</v>
      </c>
      <c r="B137" s="92">
        <v>7</v>
      </c>
      <c r="D137" s="92">
        <v>1</v>
      </c>
      <c r="E137" s="92">
        <v>1</v>
      </c>
      <c r="G137" t="s">
        <v>2172</v>
      </c>
    </row>
    <row r="138" spans="1:7" x14ac:dyDescent="0.25">
      <c r="A138" s="32" t="s">
        <v>2193</v>
      </c>
      <c r="B138" s="92">
        <v>6</v>
      </c>
      <c r="D138" s="92">
        <v>2</v>
      </c>
      <c r="E138" s="92">
        <v>1</v>
      </c>
      <c r="G138" t="s">
        <v>2172</v>
      </c>
    </row>
    <row r="139" spans="1:7" ht="31.5" x14ac:dyDescent="0.25">
      <c r="A139" s="32" t="s">
        <v>2192</v>
      </c>
      <c r="B139" s="92">
        <v>6</v>
      </c>
      <c r="D139" s="92">
        <v>1</v>
      </c>
      <c r="E139" s="92">
        <v>1</v>
      </c>
      <c r="G139" t="s">
        <v>2172</v>
      </c>
    </row>
    <row r="140" spans="1:7" x14ac:dyDescent="0.25">
      <c r="A140" s="32" t="s">
        <v>2191</v>
      </c>
      <c r="B140" s="92">
        <v>6</v>
      </c>
      <c r="D140" s="92">
        <v>1</v>
      </c>
      <c r="E140" s="92">
        <v>1</v>
      </c>
      <c r="G140" t="s">
        <v>2172</v>
      </c>
    </row>
    <row r="141" spans="1:7" ht="31.5" x14ac:dyDescent="0.25">
      <c r="A141" s="32" t="s">
        <v>2190</v>
      </c>
      <c r="B141" s="92">
        <v>6</v>
      </c>
      <c r="D141" s="92">
        <v>1</v>
      </c>
      <c r="E141" s="92">
        <v>1</v>
      </c>
      <c r="G141" t="s">
        <v>2172</v>
      </c>
    </row>
    <row r="142" spans="1:7" s="87" customFormat="1" x14ac:dyDescent="0.25">
      <c r="A142" s="153"/>
      <c r="B142" s="93"/>
      <c r="C142" s="93"/>
      <c r="D142" s="93"/>
      <c r="E142" s="93"/>
      <c r="F142" s="93"/>
    </row>
    <row r="143" spans="1:7" ht="31.5" x14ac:dyDescent="0.25">
      <c r="A143" s="32" t="s">
        <v>2189</v>
      </c>
      <c r="B143" s="92">
        <v>5</v>
      </c>
      <c r="D143" s="92">
        <v>1</v>
      </c>
      <c r="E143" s="92">
        <v>1</v>
      </c>
      <c r="G143" t="s">
        <v>2172</v>
      </c>
    </row>
    <row r="144" spans="1:7" ht="31.5" x14ac:dyDescent="0.25">
      <c r="A144" s="32" t="s">
        <v>2188</v>
      </c>
      <c r="B144" s="92">
        <v>5</v>
      </c>
      <c r="D144" s="92">
        <v>2</v>
      </c>
      <c r="E144" s="92">
        <v>1</v>
      </c>
      <c r="G144" t="s">
        <v>2172</v>
      </c>
    </row>
    <row r="145" spans="1:7" ht="31.5" x14ac:dyDescent="0.25">
      <c r="A145" s="32" t="s">
        <v>2187</v>
      </c>
      <c r="B145" s="92">
        <v>5</v>
      </c>
      <c r="D145" s="92">
        <v>1</v>
      </c>
      <c r="E145" s="92">
        <v>1</v>
      </c>
      <c r="G145" t="s">
        <v>2172</v>
      </c>
    </row>
    <row r="146" spans="1:7" ht="31.5" x14ac:dyDescent="0.25">
      <c r="A146" s="32" t="s">
        <v>2186</v>
      </c>
      <c r="B146" s="92">
        <v>5</v>
      </c>
      <c r="D146" s="92">
        <v>1</v>
      </c>
      <c r="E146" s="92">
        <v>1</v>
      </c>
      <c r="G146" t="s">
        <v>2172</v>
      </c>
    </row>
    <row r="147" spans="1:7" x14ac:dyDescent="0.25">
      <c r="A147" s="32" t="s">
        <v>2185</v>
      </c>
      <c r="B147" s="92">
        <v>5</v>
      </c>
      <c r="D147" s="92">
        <v>1</v>
      </c>
      <c r="E147" s="92">
        <v>1</v>
      </c>
      <c r="G147" t="s">
        <v>2172</v>
      </c>
    </row>
    <row r="148" spans="1:7" x14ac:dyDescent="0.25">
      <c r="A148" s="32" t="s">
        <v>2184</v>
      </c>
      <c r="B148" s="92">
        <v>5</v>
      </c>
      <c r="D148" s="92">
        <v>2</v>
      </c>
      <c r="E148" s="92">
        <v>1</v>
      </c>
      <c r="G148" t="s">
        <v>2172</v>
      </c>
    </row>
    <row r="149" spans="1:7" ht="31.5" x14ac:dyDescent="0.25">
      <c r="A149" s="32" t="s">
        <v>2183</v>
      </c>
      <c r="B149" s="92">
        <v>5</v>
      </c>
      <c r="D149" s="92">
        <v>1</v>
      </c>
      <c r="E149" s="92">
        <v>1</v>
      </c>
      <c r="G149" t="s">
        <v>2172</v>
      </c>
    </row>
    <row r="150" spans="1:7" s="87" customFormat="1" x14ac:dyDescent="0.25">
      <c r="A150" s="153"/>
      <c r="B150" s="93"/>
      <c r="C150" s="93"/>
      <c r="D150" s="93"/>
      <c r="E150" s="93"/>
      <c r="F150" s="93"/>
    </row>
    <row r="151" spans="1:7" x14ac:dyDescent="0.25">
      <c r="A151" s="32" t="s">
        <v>2182</v>
      </c>
      <c r="B151" s="92">
        <v>7</v>
      </c>
      <c r="D151" s="92">
        <v>2</v>
      </c>
      <c r="E151" s="92">
        <v>1</v>
      </c>
      <c r="G151" t="s">
        <v>2172</v>
      </c>
    </row>
    <row r="152" spans="1:7" x14ac:dyDescent="0.25">
      <c r="A152" s="32" t="s">
        <v>2181</v>
      </c>
      <c r="B152" s="92">
        <v>7</v>
      </c>
      <c r="D152" s="92">
        <v>1</v>
      </c>
      <c r="E152" s="92">
        <v>1</v>
      </c>
      <c r="G152" t="s">
        <v>2172</v>
      </c>
    </row>
    <row r="153" spans="1:7" ht="34.5" customHeight="1" x14ac:dyDescent="0.25">
      <c r="A153" s="32" t="s">
        <v>2180</v>
      </c>
      <c r="B153" s="92">
        <v>7</v>
      </c>
      <c r="D153" s="92">
        <v>2</v>
      </c>
      <c r="E153" s="92">
        <v>1</v>
      </c>
      <c r="G153" t="s">
        <v>2172</v>
      </c>
    </row>
    <row r="154" spans="1:7" x14ac:dyDescent="0.25">
      <c r="A154" s="32" t="s">
        <v>2179</v>
      </c>
      <c r="B154" s="92">
        <v>7</v>
      </c>
      <c r="D154" s="92">
        <v>1</v>
      </c>
      <c r="E154" s="92">
        <v>2</v>
      </c>
      <c r="F154" s="92">
        <v>2</v>
      </c>
      <c r="G154" t="s">
        <v>2172</v>
      </c>
    </row>
    <row r="155" spans="1:7" ht="31.5" x14ac:dyDescent="0.25">
      <c r="A155" s="32" t="s">
        <v>2178</v>
      </c>
      <c r="B155" s="92">
        <v>7</v>
      </c>
      <c r="D155" s="92">
        <v>2</v>
      </c>
      <c r="E155" s="92">
        <v>1</v>
      </c>
      <c r="G155" t="s">
        <v>2172</v>
      </c>
    </row>
    <row r="156" spans="1:7" ht="21.75" customHeight="1" x14ac:dyDescent="0.25">
      <c r="A156" s="154" t="s">
        <v>2645</v>
      </c>
      <c r="B156" s="92">
        <v>6</v>
      </c>
      <c r="D156" s="92">
        <v>1</v>
      </c>
      <c r="E156" s="92">
        <v>1</v>
      </c>
      <c r="G156" t="s">
        <v>2172</v>
      </c>
    </row>
    <row r="157" spans="1:7" ht="31.5" x14ac:dyDescent="0.25">
      <c r="A157" s="32" t="s">
        <v>2177</v>
      </c>
      <c r="B157" s="92">
        <v>7</v>
      </c>
      <c r="D157" s="92">
        <v>1</v>
      </c>
      <c r="E157" s="92">
        <v>2</v>
      </c>
      <c r="F157" s="92">
        <v>2</v>
      </c>
      <c r="G157" t="s">
        <v>2172</v>
      </c>
    </row>
    <row r="158" spans="1:7" ht="31.5" x14ac:dyDescent="0.25">
      <c r="A158" s="32" t="s">
        <v>2176</v>
      </c>
      <c r="B158" s="92">
        <v>7</v>
      </c>
      <c r="D158" s="92">
        <v>1</v>
      </c>
      <c r="E158" s="92">
        <v>2</v>
      </c>
      <c r="F158" s="92">
        <v>3</v>
      </c>
      <c r="G158" t="s">
        <v>2172</v>
      </c>
    </row>
    <row r="159" spans="1:7" ht="31.5" x14ac:dyDescent="0.25">
      <c r="A159" s="32" t="s">
        <v>2175</v>
      </c>
      <c r="B159" s="92">
        <v>8</v>
      </c>
      <c r="C159" s="92">
        <v>0</v>
      </c>
      <c r="D159" s="92">
        <v>1</v>
      </c>
      <c r="E159" s="92">
        <v>1</v>
      </c>
      <c r="G159" t="s">
        <v>2172</v>
      </c>
    </row>
    <row r="160" spans="1:7" x14ac:dyDescent="0.25">
      <c r="A160" s="32" t="s">
        <v>2174</v>
      </c>
      <c r="B160" s="92">
        <v>8</v>
      </c>
      <c r="C160" s="92">
        <v>0</v>
      </c>
      <c r="D160" s="92">
        <v>1</v>
      </c>
      <c r="E160" s="92">
        <v>1</v>
      </c>
      <c r="G160" t="s">
        <v>2172</v>
      </c>
    </row>
    <row r="161" spans="1:7" x14ac:dyDescent="0.25">
      <c r="A161" s="32" t="s">
        <v>2173</v>
      </c>
      <c r="B161" s="92">
        <v>8</v>
      </c>
      <c r="C161" s="92">
        <v>0</v>
      </c>
      <c r="D161" s="92">
        <v>2</v>
      </c>
      <c r="E161" s="92">
        <v>1</v>
      </c>
      <c r="G161" t="s">
        <v>2172</v>
      </c>
    </row>
    <row r="162" spans="1:7" s="87" customFormat="1" x14ac:dyDescent="0.25">
      <c r="A162" s="153"/>
      <c r="B162" s="93"/>
      <c r="C162" s="93"/>
      <c r="D162" s="93"/>
      <c r="E162" s="93"/>
      <c r="F162" s="93"/>
    </row>
    <row r="163" spans="1:7" x14ac:dyDescent="0.25">
      <c r="A163" s="42" t="s">
        <v>2646</v>
      </c>
      <c r="B163" s="94">
        <f>COUNTIF(B2:B161,"1")</f>
        <v>65</v>
      </c>
      <c r="C163" s="92">
        <f>COUNT(C2:C161)</f>
        <v>7</v>
      </c>
      <c r="D163" s="92">
        <f>COUNT(D2:D161)</f>
        <v>153</v>
      </c>
      <c r="E163" s="92">
        <f>COUNT(E2:E161)</f>
        <v>153</v>
      </c>
      <c r="F163" s="92">
        <f>COUNT(F2:F161)</f>
        <v>115</v>
      </c>
    </row>
    <row r="164" spans="1:7" x14ac:dyDescent="0.25">
      <c r="A164" s="42" t="s">
        <v>212</v>
      </c>
      <c r="B164" s="94">
        <f>COUNTIF(B2:B161,"2")</f>
        <v>40</v>
      </c>
      <c r="C164" s="76" t="s">
        <v>2340</v>
      </c>
      <c r="D164" s="78" t="s">
        <v>1694</v>
      </c>
      <c r="E164" s="78" t="s">
        <v>2342</v>
      </c>
      <c r="F164" s="78" t="s">
        <v>2344</v>
      </c>
    </row>
    <row r="165" spans="1:7" x14ac:dyDescent="0.25">
      <c r="A165" s="42" t="s">
        <v>355</v>
      </c>
      <c r="B165" s="94">
        <f>COUNTIF(B2:B161,"3")</f>
        <v>5</v>
      </c>
      <c r="C165" s="94">
        <f>COUNTIF(C2:C161,"1")</f>
        <v>2</v>
      </c>
      <c r="D165" s="94">
        <f>COUNTIF(D2:D161,"1")</f>
        <v>108</v>
      </c>
      <c r="E165" s="94">
        <f>COUNTIF(E2:E161,"1")</f>
        <v>38</v>
      </c>
      <c r="F165" s="94">
        <f>COUNTIF(F2:F161,"1")</f>
        <v>7</v>
      </c>
    </row>
    <row r="166" spans="1:7" x14ac:dyDescent="0.25">
      <c r="A166" s="42" t="s">
        <v>515</v>
      </c>
      <c r="B166" s="94">
        <f>COUNTIF(B2:B161,"4")</f>
        <v>7</v>
      </c>
      <c r="C166" s="76" t="s">
        <v>2339</v>
      </c>
      <c r="D166" s="78" t="s">
        <v>1695</v>
      </c>
      <c r="E166" s="78" t="s">
        <v>440</v>
      </c>
      <c r="F166" s="78" t="s">
        <v>2345</v>
      </c>
    </row>
    <row r="167" spans="1:7" x14ac:dyDescent="0.25">
      <c r="A167" s="42" t="s">
        <v>532</v>
      </c>
      <c r="B167" s="94">
        <f>COUNTIF(B2:B161,"5")</f>
        <v>12</v>
      </c>
      <c r="C167" s="94">
        <f>COUNTIF(C2:C161,"2")</f>
        <v>0</v>
      </c>
      <c r="D167" s="94">
        <f>COUNTIF(D2:D161,"2")</f>
        <v>45</v>
      </c>
      <c r="E167" s="94">
        <f>COUNTIF(E2:E161,"2")</f>
        <v>95</v>
      </c>
      <c r="F167" s="94">
        <f>COUNTIF(F2:F161,"2")</f>
        <v>107</v>
      </c>
    </row>
    <row r="168" spans="1:7" x14ac:dyDescent="0.25">
      <c r="A168" s="42" t="s">
        <v>2647</v>
      </c>
      <c r="B168" s="94">
        <f>COUNTIF(B2:B161,"6")</f>
        <v>7</v>
      </c>
      <c r="C168" s="76" t="s">
        <v>2341</v>
      </c>
      <c r="E168" s="78" t="s">
        <v>2343</v>
      </c>
      <c r="F168" s="78" t="s">
        <v>1701</v>
      </c>
    </row>
    <row r="169" spans="1:7" x14ac:dyDescent="0.25">
      <c r="A169" s="42" t="s">
        <v>1718</v>
      </c>
      <c r="B169" s="94">
        <f>COUNTIF(B2:B161,"7")</f>
        <v>11</v>
      </c>
      <c r="C169" s="94">
        <f>COUNTIF(C2:C161,"0")</f>
        <v>5</v>
      </c>
      <c r="E169" s="94">
        <f>COUNTIF(E2:E161,"3")</f>
        <v>20</v>
      </c>
      <c r="F169" s="94">
        <f>COUNTIF(F2:F161,"0")</f>
        <v>0</v>
      </c>
    </row>
    <row r="170" spans="1:7" x14ac:dyDescent="0.25">
      <c r="A170" s="42" t="s">
        <v>710</v>
      </c>
      <c r="B170" s="94">
        <f>COUNTIF(B2:B161,"8")</f>
        <v>6</v>
      </c>
    </row>
    <row r="171" spans="1:7" x14ac:dyDescent="0.25">
      <c r="A171" s="34"/>
      <c r="B171" s="94"/>
    </row>
    <row r="172" spans="1:7" x14ac:dyDescent="0.25">
      <c r="A172" s="42" t="s">
        <v>2327</v>
      </c>
      <c r="B172" s="94">
        <f>SUM(B163:B170)</f>
        <v>153</v>
      </c>
    </row>
    <row r="173" spans="1:7" x14ac:dyDescent="0.25">
      <c r="A173" s="34"/>
      <c r="B173" s="94"/>
    </row>
    <row r="174" spans="1:7" x14ac:dyDescent="0.25">
      <c r="A174" s="34"/>
      <c r="B174" s="94"/>
    </row>
    <row r="175" spans="1:7" x14ac:dyDescent="0.25">
      <c r="A175" s="32"/>
    </row>
    <row r="176" spans="1:7" x14ac:dyDescent="0.25">
      <c r="A176" s="3" t="s">
        <v>2349</v>
      </c>
      <c r="C176" s="95" t="s">
        <v>2351</v>
      </c>
      <c r="D176" s="95">
        <f>(D165/(D165+D167))*100</f>
        <v>70.588235294117652</v>
      </c>
      <c r="E176" s="95">
        <f>((E165+(E169*0.5))/E163)*100</f>
        <v>31.372549019607842</v>
      </c>
      <c r="F176" s="95">
        <f>(F165/(F165+F167))*100</f>
        <v>6.140350877192982</v>
      </c>
    </row>
    <row r="177" spans="1:1" x14ac:dyDescent="0.25">
      <c r="A177" s="32"/>
    </row>
    <row r="178" spans="1:1" x14ac:dyDescent="0.25">
      <c r="A178" s="32"/>
    </row>
    <row r="179" spans="1:1" x14ac:dyDescent="0.25">
      <c r="A179" s="32"/>
    </row>
    <row r="180" spans="1:1" x14ac:dyDescent="0.25">
      <c r="A180" s="32"/>
    </row>
    <row r="181" spans="1:1" x14ac:dyDescent="0.25">
      <c r="A181" s="32"/>
    </row>
    <row r="182" spans="1:1" x14ac:dyDescent="0.25">
      <c r="A182" s="32"/>
    </row>
    <row r="183" spans="1:1" x14ac:dyDescent="0.25">
      <c r="A183" s="32"/>
    </row>
    <row r="184" spans="1:1" x14ac:dyDescent="0.25">
      <c r="A184" s="32"/>
    </row>
    <row r="185" spans="1:1" x14ac:dyDescent="0.25">
      <c r="A185" s="32"/>
    </row>
    <row r="186" spans="1:1" x14ac:dyDescent="0.25">
      <c r="A186" s="32"/>
    </row>
    <row r="187" spans="1:1" x14ac:dyDescent="0.25">
      <c r="A187" s="32"/>
    </row>
    <row r="188" spans="1:1" x14ac:dyDescent="0.25">
      <c r="A188" s="32"/>
    </row>
    <row r="189" spans="1:1" x14ac:dyDescent="0.25">
      <c r="A189" s="32"/>
    </row>
    <row r="190" spans="1:1" x14ac:dyDescent="0.25">
      <c r="A190" s="32"/>
    </row>
    <row r="191" spans="1:1" x14ac:dyDescent="0.25">
      <c r="A191" s="32"/>
    </row>
    <row r="192" spans="1:1" x14ac:dyDescent="0.25">
      <c r="A192" s="32"/>
    </row>
    <row r="193" spans="1:1" x14ac:dyDescent="0.25">
      <c r="A193" s="32"/>
    </row>
    <row r="194" spans="1:1" x14ac:dyDescent="0.25">
      <c r="A194" s="32"/>
    </row>
    <row r="195" spans="1:1" x14ac:dyDescent="0.25">
      <c r="A195" s="32"/>
    </row>
    <row r="196" spans="1:1" x14ac:dyDescent="0.25">
      <c r="A196" s="32"/>
    </row>
    <row r="197" spans="1:1" x14ac:dyDescent="0.25">
      <c r="A197" s="32"/>
    </row>
    <row r="198" spans="1:1" x14ac:dyDescent="0.25">
      <c r="A198" s="32"/>
    </row>
    <row r="199" spans="1:1" x14ac:dyDescent="0.25">
      <c r="A199" s="32"/>
    </row>
    <row r="200" spans="1:1" x14ac:dyDescent="0.25">
      <c r="A200" s="32"/>
    </row>
    <row r="201" spans="1:1" x14ac:dyDescent="0.25">
      <c r="A201" s="32"/>
    </row>
    <row r="202" spans="1:1" x14ac:dyDescent="0.25">
      <c r="A202" s="32"/>
    </row>
    <row r="203" spans="1:1" x14ac:dyDescent="0.25">
      <c r="A203" s="32"/>
    </row>
    <row r="204" spans="1:1" x14ac:dyDescent="0.25">
      <c r="A204" s="32"/>
    </row>
    <row r="205" spans="1:1" x14ac:dyDescent="0.25">
      <c r="A205" s="32"/>
    </row>
    <row r="206" spans="1:1" x14ac:dyDescent="0.25">
      <c r="A206" s="32"/>
    </row>
    <row r="207" spans="1:1" x14ac:dyDescent="0.25">
      <c r="A207" s="32"/>
    </row>
    <row r="208" spans="1:1" x14ac:dyDescent="0.25">
      <c r="A208" s="32"/>
    </row>
    <row r="209" spans="1:1" x14ac:dyDescent="0.25">
      <c r="A209" s="32"/>
    </row>
    <row r="210" spans="1:1" x14ac:dyDescent="0.25">
      <c r="A210" s="32"/>
    </row>
  </sheetData>
  <pageMargins left="0.75" right="0.75" top="1" bottom="1" header="0.5" footer="0.5"/>
  <pageSetup orientation="portrait" horizontalDpi="4294967292" verticalDpi="4294967292"/>
  <headerFooter alignWithMargins="0"/>
  <extLst>
    <ext xmlns:mx="http://schemas.microsoft.com/office/mac/excel/2008/main" uri="{64002731-A6B0-56B0-2670-7721B7C09600}">
      <mx:PLV Mode="0" OnePage="0" WScale="0"/>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00"/>
  <sheetViews>
    <sheetView zoomScaleNormal="100" zoomScalePageLayoutView="150" workbookViewId="0">
      <pane ySplit="1" topLeftCell="A282" activePane="bottomLeft" state="frozen"/>
      <selection activeCell="B3" sqref="B3"/>
      <selection pane="bottomLeft" activeCell="E283" sqref="E283"/>
    </sheetView>
  </sheetViews>
  <sheetFormatPr defaultColWidth="11" defaultRowHeight="34.5" customHeight="1" x14ac:dyDescent="0.25"/>
  <cols>
    <col min="1" max="1" width="49.125" style="159" customWidth="1"/>
    <col min="2" max="2" width="10.625" style="133" bestFit="1" customWidth="1"/>
    <col min="3" max="3" width="11.875" style="133" customWidth="1"/>
    <col min="4" max="4" width="12" style="133" customWidth="1"/>
    <col min="5" max="5" width="12.625" style="133" customWidth="1"/>
    <col min="6" max="6" width="10.125" style="133" customWidth="1"/>
    <col min="7" max="7" width="40.625" style="1" customWidth="1"/>
    <col min="8" max="16384" width="11" style="1"/>
  </cols>
  <sheetData>
    <row r="1" spans="1:12" ht="34.5" customHeight="1" x14ac:dyDescent="0.25">
      <c r="A1" s="156" t="s">
        <v>9</v>
      </c>
      <c r="B1" s="164" t="s">
        <v>1716</v>
      </c>
      <c r="C1" s="164" t="s">
        <v>1725</v>
      </c>
      <c r="D1" s="164" t="s">
        <v>2326</v>
      </c>
      <c r="E1" s="164" t="s">
        <v>1713</v>
      </c>
      <c r="F1" s="164" t="s">
        <v>1714</v>
      </c>
      <c r="G1" s="155" t="s">
        <v>85</v>
      </c>
    </row>
    <row r="2" spans="1:12" ht="34.5" customHeight="1" x14ac:dyDescent="0.25">
      <c r="A2" s="140" t="s">
        <v>929</v>
      </c>
      <c r="B2" s="133">
        <v>1</v>
      </c>
      <c r="D2" s="133">
        <v>1</v>
      </c>
      <c r="E2" s="133">
        <v>2</v>
      </c>
      <c r="F2" s="133">
        <v>2</v>
      </c>
      <c r="G2" s="1" t="s">
        <v>964</v>
      </c>
    </row>
    <row r="3" spans="1:12" ht="34.5" customHeight="1" x14ac:dyDescent="0.25">
      <c r="A3" s="140" t="s">
        <v>930</v>
      </c>
      <c r="B3" s="133">
        <v>1</v>
      </c>
      <c r="D3" s="133">
        <v>1</v>
      </c>
      <c r="E3" s="133">
        <v>2</v>
      </c>
      <c r="F3" s="133">
        <v>2</v>
      </c>
      <c r="G3" s="1" t="s">
        <v>964</v>
      </c>
      <c r="L3" s="1" t="s">
        <v>928</v>
      </c>
    </row>
    <row r="4" spans="1:12" s="11" customFormat="1" ht="34.5" customHeight="1" x14ac:dyDescent="0.25">
      <c r="A4" s="140" t="s">
        <v>931</v>
      </c>
      <c r="B4" s="134"/>
      <c r="C4" s="134"/>
      <c r="D4" s="134"/>
      <c r="E4" s="134"/>
      <c r="F4" s="134"/>
    </row>
    <row r="5" spans="1:12" ht="34.5" customHeight="1" x14ac:dyDescent="0.25">
      <c r="A5" s="157" t="s">
        <v>932</v>
      </c>
      <c r="B5" s="133">
        <v>1</v>
      </c>
      <c r="D5" s="133">
        <v>1</v>
      </c>
      <c r="E5" s="133">
        <v>2</v>
      </c>
      <c r="F5" s="133">
        <v>2</v>
      </c>
      <c r="G5" s="1" t="s">
        <v>933</v>
      </c>
    </row>
    <row r="6" spans="1:12" ht="34.5" customHeight="1" x14ac:dyDescent="0.25">
      <c r="A6" s="157" t="s">
        <v>934</v>
      </c>
      <c r="B6" s="133">
        <v>1</v>
      </c>
      <c r="D6" s="133">
        <v>1</v>
      </c>
      <c r="E6" s="133">
        <v>2</v>
      </c>
      <c r="F6" s="133">
        <v>2</v>
      </c>
      <c r="G6" s="1" t="s">
        <v>933</v>
      </c>
    </row>
    <row r="7" spans="1:12" ht="34.5" customHeight="1" x14ac:dyDescent="0.25">
      <c r="A7" s="157" t="s">
        <v>935</v>
      </c>
      <c r="B7" s="133">
        <v>1</v>
      </c>
      <c r="D7" s="133">
        <v>2</v>
      </c>
      <c r="E7" s="133">
        <v>2</v>
      </c>
      <c r="F7" s="133">
        <v>2</v>
      </c>
    </row>
    <row r="8" spans="1:12" ht="34.5" customHeight="1" x14ac:dyDescent="0.25">
      <c r="A8" s="157" t="s">
        <v>936</v>
      </c>
      <c r="B8" s="133">
        <v>1</v>
      </c>
      <c r="D8" s="133">
        <v>2</v>
      </c>
      <c r="E8" s="133">
        <v>2</v>
      </c>
      <c r="F8" s="133">
        <v>2</v>
      </c>
    </row>
    <row r="9" spans="1:12" ht="34.5" customHeight="1" x14ac:dyDescent="0.25">
      <c r="A9" s="157" t="s">
        <v>937</v>
      </c>
      <c r="B9" s="133">
        <v>1</v>
      </c>
      <c r="D9" s="133">
        <v>2</v>
      </c>
      <c r="E9" s="133">
        <v>2</v>
      </c>
      <c r="F9" s="133">
        <v>2</v>
      </c>
      <c r="G9" s="1" t="s">
        <v>964</v>
      </c>
    </row>
    <row r="10" spans="1:12" ht="22.5" customHeight="1" x14ac:dyDescent="0.25">
      <c r="A10" s="162" t="s">
        <v>939</v>
      </c>
    </row>
    <row r="11" spans="1:12" ht="34.5" customHeight="1" x14ac:dyDescent="0.25">
      <c r="A11" s="157" t="s">
        <v>938</v>
      </c>
      <c r="B11" s="133">
        <v>1</v>
      </c>
      <c r="D11" s="133">
        <v>2</v>
      </c>
      <c r="E11" s="133">
        <v>1</v>
      </c>
      <c r="G11" s="1" t="s">
        <v>964</v>
      </c>
    </row>
    <row r="12" spans="1:12" ht="34.5" customHeight="1" x14ac:dyDescent="0.25">
      <c r="A12" s="162" t="s">
        <v>941</v>
      </c>
    </row>
    <row r="13" spans="1:12" ht="34.5" customHeight="1" x14ac:dyDescent="0.25">
      <c r="A13" s="157" t="s">
        <v>940</v>
      </c>
      <c r="B13" s="133">
        <v>1</v>
      </c>
      <c r="D13" s="133">
        <v>2</v>
      </c>
      <c r="E13" s="133">
        <v>2</v>
      </c>
      <c r="F13" s="133">
        <v>2</v>
      </c>
      <c r="G13" s="1" t="s">
        <v>933</v>
      </c>
    </row>
    <row r="14" spans="1:12" ht="22.5" customHeight="1" x14ac:dyDescent="0.25">
      <c r="A14" s="162" t="s">
        <v>942</v>
      </c>
    </row>
    <row r="15" spans="1:12" ht="34.5" customHeight="1" x14ac:dyDescent="0.25">
      <c r="A15" s="157" t="s">
        <v>943</v>
      </c>
      <c r="B15" s="133">
        <v>1</v>
      </c>
      <c r="D15" s="133">
        <v>1</v>
      </c>
      <c r="E15" s="133">
        <v>2</v>
      </c>
      <c r="F15" s="133">
        <v>2</v>
      </c>
      <c r="G15" s="1" t="s">
        <v>964</v>
      </c>
    </row>
    <row r="16" spans="1:12" ht="34.5" customHeight="1" x14ac:dyDescent="0.25">
      <c r="A16" s="157" t="s">
        <v>944</v>
      </c>
      <c r="B16" s="133">
        <v>1</v>
      </c>
      <c r="D16" s="133">
        <v>1</v>
      </c>
      <c r="E16" s="133">
        <v>2</v>
      </c>
      <c r="F16" s="133">
        <v>2</v>
      </c>
      <c r="G16" s="1" t="s">
        <v>964</v>
      </c>
    </row>
    <row r="17" spans="1:7" ht="34.5" customHeight="1" x14ac:dyDescent="0.25">
      <c r="A17" s="157" t="s">
        <v>945</v>
      </c>
      <c r="B17" s="133">
        <v>1</v>
      </c>
      <c r="D17" s="133">
        <v>2</v>
      </c>
      <c r="E17" s="133">
        <v>2</v>
      </c>
      <c r="F17" s="133">
        <v>2</v>
      </c>
      <c r="G17" s="1" t="s">
        <v>964</v>
      </c>
    </row>
    <row r="18" spans="1:7" ht="34.5" customHeight="1" x14ac:dyDescent="0.25">
      <c r="A18" s="157" t="s">
        <v>946</v>
      </c>
      <c r="B18" s="133">
        <v>1</v>
      </c>
      <c r="D18" s="133">
        <v>1</v>
      </c>
      <c r="E18" s="133">
        <v>2</v>
      </c>
      <c r="F18" s="133">
        <v>2</v>
      </c>
      <c r="G18" s="1" t="s">
        <v>964</v>
      </c>
    </row>
    <row r="19" spans="1:7" ht="34.5" customHeight="1" x14ac:dyDescent="0.25">
      <c r="A19" s="157" t="s">
        <v>947</v>
      </c>
      <c r="B19" s="133">
        <v>1</v>
      </c>
      <c r="D19" s="133">
        <v>1</v>
      </c>
      <c r="E19" s="133">
        <v>2</v>
      </c>
      <c r="F19" s="133">
        <v>2</v>
      </c>
      <c r="G19" s="1" t="s">
        <v>933</v>
      </c>
    </row>
    <row r="20" spans="1:7" ht="34.5" customHeight="1" x14ac:dyDescent="0.25">
      <c r="A20" s="140" t="s">
        <v>948</v>
      </c>
      <c r="B20" s="133">
        <v>1</v>
      </c>
      <c r="D20" s="133">
        <v>2</v>
      </c>
      <c r="E20" s="133">
        <v>3</v>
      </c>
      <c r="F20" s="133">
        <v>0</v>
      </c>
      <c r="G20" s="1" t="s">
        <v>933</v>
      </c>
    </row>
    <row r="21" spans="1:7" ht="34.5" customHeight="1" x14ac:dyDescent="0.25">
      <c r="A21" s="157" t="s">
        <v>949</v>
      </c>
      <c r="B21" s="133">
        <v>1</v>
      </c>
      <c r="D21" s="133">
        <v>2</v>
      </c>
      <c r="E21" s="133">
        <v>2</v>
      </c>
      <c r="F21" s="133">
        <v>2</v>
      </c>
    </row>
    <row r="22" spans="1:7" ht="34.5" customHeight="1" x14ac:dyDescent="0.25">
      <c r="A22" s="157" t="s">
        <v>950</v>
      </c>
      <c r="B22" s="133">
        <v>1</v>
      </c>
      <c r="D22" s="133">
        <v>2</v>
      </c>
      <c r="E22" s="133">
        <v>3</v>
      </c>
      <c r="F22" s="133">
        <v>2</v>
      </c>
      <c r="G22" s="1" t="s">
        <v>933</v>
      </c>
    </row>
    <row r="23" spans="1:7" ht="34.5" customHeight="1" x14ac:dyDescent="0.25">
      <c r="A23" s="162" t="s">
        <v>951</v>
      </c>
    </row>
    <row r="24" spans="1:7" ht="34.5" customHeight="1" x14ac:dyDescent="0.25">
      <c r="A24" s="157" t="s">
        <v>952</v>
      </c>
      <c r="B24" s="133">
        <v>1</v>
      </c>
      <c r="D24" s="133">
        <v>2</v>
      </c>
      <c r="E24" s="133">
        <v>2</v>
      </c>
      <c r="F24" s="133">
        <v>2</v>
      </c>
      <c r="G24" s="1" t="s">
        <v>953</v>
      </c>
    </row>
    <row r="25" spans="1:7" ht="34.5" customHeight="1" x14ac:dyDescent="0.25">
      <c r="A25" s="162" t="s">
        <v>954</v>
      </c>
    </row>
    <row r="26" spans="1:7" ht="34.5" customHeight="1" x14ac:dyDescent="0.25">
      <c r="A26" s="157" t="s">
        <v>955</v>
      </c>
      <c r="B26" s="133">
        <v>1</v>
      </c>
      <c r="D26" s="133">
        <v>2</v>
      </c>
      <c r="E26" s="133">
        <v>2</v>
      </c>
      <c r="F26" s="133">
        <v>2</v>
      </c>
      <c r="G26" s="1" t="s">
        <v>933</v>
      </c>
    </row>
    <row r="27" spans="1:7" ht="34.5" customHeight="1" x14ac:dyDescent="0.25">
      <c r="A27" s="162" t="s">
        <v>956</v>
      </c>
    </row>
    <row r="28" spans="1:7" ht="34.5" customHeight="1" x14ac:dyDescent="0.25">
      <c r="A28" s="157" t="s">
        <v>957</v>
      </c>
      <c r="B28" s="133">
        <v>1</v>
      </c>
      <c r="D28" s="133">
        <v>2</v>
      </c>
      <c r="E28" s="133">
        <v>2</v>
      </c>
      <c r="F28" s="133">
        <v>1</v>
      </c>
      <c r="G28" s="1" t="s">
        <v>964</v>
      </c>
    </row>
    <row r="29" spans="1:7" ht="34.5" customHeight="1" x14ac:dyDescent="0.25">
      <c r="A29" s="162" t="s">
        <v>958</v>
      </c>
    </row>
    <row r="30" spans="1:7" ht="34.5" customHeight="1" x14ac:dyDescent="0.25">
      <c r="A30" s="157" t="s">
        <v>959</v>
      </c>
      <c r="B30" s="133">
        <v>1</v>
      </c>
      <c r="D30" s="133">
        <v>1</v>
      </c>
      <c r="E30" s="133">
        <v>2</v>
      </c>
      <c r="F30" s="133">
        <v>1</v>
      </c>
      <c r="G30" s="1" t="s">
        <v>960</v>
      </c>
    </row>
    <row r="31" spans="1:7" ht="34.5" customHeight="1" x14ac:dyDescent="0.25">
      <c r="A31" s="162" t="s">
        <v>961</v>
      </c>
    </row>
    <row r="32" spans="1:7" ht="34.5" customHeight="1" x14ac:dyDescent="0.25">
      <c r="A32" s="157" t="s">
        <v>962</v>
      </c>
      <c r="B32" s="133">
        <v>1</v>
      </c>
      <c r="D32" s="133">
        <v>2</v>
      </c>
      <c r="E32" s="133">
        <v>2</v>
      </c>
      <c r="F32" s="133">
        <v>2</v>
      </c>
      <c r="G32" s="1" t="s">
        <v>963</v>
      </c>
    </row>
    <row r="33" spans="1:7" ht="34.5" customHeight="1" x14ac:dyDescent="0.25">
      <c r="A33" s="162" t="s">
        <v>965</v>
      </c>
    </row>
    <row r="34" spans="1:7" ht="34.5" customHeight="1" x14ac:dyDescent="0.25">
      <c r="A34" s="140" t="s">
        <v>966</v>
      </c>
      <c r="B34" s="133">
        <v>1</v>
      </c>
      <c r="D34" s="133">
        <v>1</v>
      </c>
      <c r="E34" s="133">
        <v>2</v>
      </c>
      <c r="F34" s="133">
        <v>2</v>
      </c>
      <c r="G34" s="1" t="s">
        <v>964</v>
      </c>
    </row>
    <row r="35" spans="1:7" ht="34.5" customHeight="1" x14ac:dyDescent="0.25">
      <c r="A35" s="162" t="s">
        <v>967</v>
      </c>
    </row>
    <row r="36" spans="1:7" ht="34.5" customHeight="1" x14ac:dyDescent="0.25">
      <c r="A36" s="157" t="s">
        <v>968</v>
      </c>
      <c r="B36" s="133">
        <v>1</v>
      </c>
      <c r="D36" s="133">
        <v>1</v>
      </c>
      <c r="E36" s="133">
        <v>2</v>
      </c>
      <c r="F36" s="133">
        <v>2</v>
      </c>
      <c r="G36" s="1" t="s">
        <v>933</v>
      </c>
    </row>
    <row r="37" spans="1:7" ht="34.5" customHeight="1" x14ac:dyDescent="0.25">
      <c r="A37" s="162" t="s">
        <v>969</v>
      </c>
    </row>
    <row r="38" spans="1:7" ht="34.5" customHeight="1" x14ac:dyDescent="0.25">
      <c r="A38" s="157" t="s">
        <v>970</v>
      </c>
      <c r="B38" s="133">
        <v>1</v>
      </c>
      <c r="C38" s="165"/>
      <c r="D38" s="133">
        <v>1</v>
      </c>
      <c r="E38" s="133">
        <v>2</v>
      </c>
      <c r="F38" s="133">
        <v>1</v>
      </c>
      <c r="G38" s="1" t="s">
        <v>964</v>
      </c>
    </row>
    <row r="39" spans="1:7" s="24" customFormat="1" ht="34.5" customHeight="1" x14ac:dyDescent="0.25">
      <c r="A39" s="162" t="s">
        <v>971</v>
      </c>
      <c r="B39" s="165"/>
      <c r="C39" s="165"/>
      <c r="D39" s="165"/>
      <c r="E39" s="165"/>
      <c r="F39" s="165"/>
    </row>
    <row r="40" spans="1:7" ht="34.5" customHeight="1" x14ac:dyDescent="0.25">
      <c r="A40" s="140" t="s">
        <v>972</v>
      </c>
      <c r="B40" s="133">
        <v>1</v>
      </c>
      <c r="D40" s="133">
        <v>2</v>
      </c>
      <c r="E40" s="133">
        <v>3</v>
      </c>
      <c r="F40" s="133">
        <v>2</v>
      </c>
      <c r="G40" s="1" t="s">
        <v>933</v>
      </c>
    </row>
    <row r="41" spans="1:7" ht="34.5" customHeight="1" x14ac:dyDescent="0.25">
      <c r="A41" s="162" t="s">
        <v>973</v>
      </c>
    </row>
    <row r="42" spans="1:7" ht="34.5" customHeight="1" x14ac:dyDescent="0.25">
      <c r="A42" s="140" t="s">
        <v>2755</v>
      </c>
      <c r="B42" s="133">
        <v>1</v>
      </c>
      <c r="D42" s="133">
        <v>2</v>
      </c>
      <c r="E42" s="133">
        <v>2</v>
      </c>
      <c r="F42" s="133">
        <v>2</v>
      </c>
    </row>
    <row r="43" spans="1:7" ht="34.5" customHeight="1" x14ac:dyDescent="0.25">
      <c r="A43" s="157" t="s">
        <v>974</v>
      </c>
      <c r="B43" s="133">
        <v>1</v>
      </c>
      <c r="D43" s="133">
        <v>1</v>
      </c>
      <c r="E43" s="133">
        <v>2</v>
      </c>
      <c r="F43" s="133">
        <v>2</v>
      </c>
      <c r="G43" s="1" t="s">
        <v>933</v>
      </c>
    </row>
    <row r="44" spans="1:7" ht="34.5" customHeight="1" x14ac:dyDescent="0.25">
      <c r="A44" s="157" t="s">
        <v>975</v>
      </c>
      <c r="B44" s="133">
        <v>1</v>
      </c>
      <c r="D44" s="133">
        <v>1</v>
      </c>
      <c r="E44" s="133">
        <v>2</v>
      </c>
      <c r="F44" s="133">
        <v>2</v>
      </c>
      <c r="G44" s="1" t="s">
        <v>964</v>
      </c>
    </row>
    <row r="45" spans="1:7" ht="34.5" customHeight="1" x14ac:dyDescent="0.25">
      <c r="A45" s="157" t="s">
        <v>976</v>
      </c>
      <c r="B45" s="133">
        <v>1</v>
      </c>
      <c r="D45" s="133">
        <v>1</v>
      </c>
      <c r="E45" s="133">
        <v>2</v>
      </c>
      <c r="F45" s="133">
        <v>1</v>
      </c>
      <c r="G45" s="1" t="s">
        <v>964</v>
      </c>
    </row>
    <row r="46" spans="1:7" ht="22.5" customHeight="1" x14ac:dyDescent="0.25">
      <c r="A46" s="157" t="s">
        <v>977</v>
      </c>
      <c r="B46" s="133">
        <v>1</v>
      </c>
      <c r="D46" s="133">
        <v>1</v>
      </c>
      <c r="E46" s="133">
        <v>2</v>
      </c>
      <c r="F46" s="133">
        <v>1</v>
      </c>
      <c r="G46" s="1" t="s">
        <v>960</v>
      </c>
    </row>
    <row r="47" spans="1:7" ht="34.5" customHeight="1" x14ac:dyDescent="0.25">
      <c r="A47" s="157" t="s">
        <v>978</v>
      </c>
      <c r="B47" s="133">
        <v>1</v>
      </c>
      <c r="D47" s="133">
        <v>1</v>
      </c>
      <c r="E47" s="133">
        <v>2</v>
      </c>
      <c r="F47" s="133">
        <v>2</v>
      </c>
      <c r="G47" s="1" t="s">
        <v>979</v>
      </c>
    </row>
    <row r="48" spans="1:7" ht="34.5" customHeight="1" x14ac:dyDescent="0.25">
      <c r="A48" s="162" t="s">
        <v>980</v>
      </c>
    </row>
    <row r="49" spans="1:7" ht="34.5" customHeight="1" x14ac:dyDescent="0.25">
      <c r="A49" s="157" t="s">
        <v>981</v>
      </c>
    </row>
    <row r="50" spans="1:7" ht="34.5" customHeight="1" x14ac:dyDescent="0.25">
      <c r="A50" s="157" t="s">
        <v>982</v>
      </c>
      <c r="B50" s="133">
        <v>1</v>
      </c>
      <c r="D50" s="133">
        <v>1</v>
      </c>
      <c r="E50" s="133">
        <v>2</v>
      </c>
      <c r="F50" s="133">
        <v>2</v>
      </c>
      <c r="G50" s="1" t="s">
        <v>953</v>
      </c>
    </row>
    <row r="51" spans="1:7" ht="21" customHeight="1" x14ac:dyDescent="0.25">
      <c r="A51" s="162" t="s">
        <v>983</v>
      </c>
    </row>
    <row r="52" spans="1:7" ht="34.5" customHeight="1" x14ac:dyDescent="0.25">
      <c r="A52" s="157" t="s">
        <v>984</v>
      </c>
      <c r="B52" s="133">
        <v>1</v>
      </c>
      <c r="D52" s="133">
        <v>1</v>
      </c>
      <c r="E52" s="133">
        <v>2</v>
      </c>
      <c r="F52" s="133">
        <v>2</v>
      </c>
      <c r="G52" s="1" t="s">
        <v>985</v>
      </c>
    </row>
    <row r="53" spans="1:7" s="137" customFormat="1" ht="18.75" customHeight="1" x14ac:dyDescent="0.25">
      <c r="A53" s="142"/>
      <c r="B53" s="166"/>
      <c r="C53" s="166"/>
      <c r="D53" s="166"/>
      <c r="E53" s="166"/>
      <c r="F53" s="166"/>
    </row>
    <row r="54" spans="1:7" s="11" customFormat="1" ht="34.5" customHeight="1" x14ac:dyDescent="0.25">
      <c r="A54" s="140" t="s">
        <v>986</v>
      </c>
      <c r="B54" s="134"/>
      <c r="C54" s="134"/>
      <c r="D54" s="134"/>
      <c r="E54" s="134"/>
      <c r="F54" s="134"/>
    </row>
    <row r="55" spans="1:7" ht="34.5" customHeight="1" x14ac:dyDescent="0.25">
      <c r="A55" s="158" t="s">
        <v>987</v>
      </c>
    </row>
    <row r="56" spans="1:7" s="24" customFormat="1" ht="34.5" customHeight="1" x14ac:dyDescent="0.25">
      <c r="A56" s="140" t="s">
        <v>988</v>
      </c>
      <c r="B56" s="165"/>
      <c r="C56" s="165"/>
      <c r="D56" s="165"/>
      <c r="E56" s="165"/>
      <c r="F56" s="165">
        <v>1</v>
      </c>
      <c r="G56" s="24" t="s">
        <v>964</v>
      </c>
    </row>
    <row r="57" spans="1:7" ht="34.5" customHeight="1" x14ac:dyDescent="0.25">
      <c r="A57" s="140" t="s">
        <v>990</v>
      </c>
      <c r="F57" s="133">
        <v>1</v>
      </c>
      <c r="G57" s="1" t="s">
        <v>964</v>
      </c>
    </row>
    <row r="58" spans="1:7" ht="34.5" customHeight="1" x14ac:dyDescent="0.25">
      <c r="A58" s="157" t="s">
        <v>991</v>
      </c>
      <c r="F58" s="133">
        <v>1</v>
      </c>
    </row>
    <row r="59" spans="1:7" ht="34.5" customHeight="1" x14ac:dyDescent="0.25">
      <c r="A59" s="157" t="s">
        <v>992</v>
      </c>
    </row>
    <row r="60" spans="1:7" ht="34.5" customHeight="1" x14ac:dyDescent="0.25">
      <c r="A60" s="140" t="s">
        <v>993</v>
      </c>
      <c r="F60" s="133">
        <v>1</v>
      </c>
      <c r="G60" s="1" t="s">
        <v>964</v>
      </c>
    </row>
    <row r="61" spans="1:7" ht="34.5" customHeight="1" x14ac:dyDescent="0.25">
      <c r="A61" s="140" t="s">
        <v>994</v>
      </c>
      <c r="F61" s="133">
        <v>1</v>
      </c>
      <c r="G61" s="1" t="s">
        <v>964</v>
      </c>
    </row>
    <row r="62" spans="1:7" ht="34.5" customHeight="1" x14ac:dyDescent="0.25">
      <c r="A62" s="162" t="s">
        <v>995</v>
      </c>
    </row>
    <row r="63" spans="1:7" ht="34.5" customHeight="1" x14ac:dyDescent="0.25">
      <c r="A63" s="140" t="s">
        <v>996</v>
      </c>
      <c r="F63" s="133">
        <v>1</v>
      </c>
      <c r="G63" s="1" t="s">
        <v>964</v>
      </c>
    </row>
    <row r="64" spans="1:7" ht="34.5" customHeight="1" x14ac:dyDescent="0.25">
      <c r="A64" s="162" t="s">
        <v>997</v>
      </c>
    </row>
    <row r="65" spans="1:7" ht="34.5" customHeight="1" x14ac:dyDescent="0.25">
      <c r="A65" s="140" t="s">
        <v>998</v>
      </c>
      <c r="F65" s="133">
        <v>1</v>
      </c>
      <c r="G65" s="1" t="s">
        <v>964</v>
      </c>
    </row>
    <row r="66" spans="1:7" ht="34.5" customHeight="1" x14ac:dyDescent="0.25">
      <c r="A66" s="162" t="s">
        <v>999</v>
      </c>
    </row>
    <row r="67" spans="1:7" ht="34.5" customHeight="1" x14ac:dyDescent="0.25">
      <c r="A67" s="140" t="s">
        <v>1000</v>
      </c>
      <c r="F67" s="133">
        <v>1</v>
      </c>
      <c r="G67" s="1" t="s">
        <v>964</v>
      </c>
    </row>
    <row r="68" spans="1:7" ht="34.5" customHeight="1" x14ac:dyDescent="0.25">
      <c r="A68" s="162" t="s">
        <v>1001</v>
      </c>
    </row>
    <row r="69" spans="1:7" ht="34.5" customHeight="1" x14ac:dyDescent="0.25">
      <c r="A69" s="140" t="s">
        <v>1002</v>
      </c>
      <c r="F69" s="133">
        <v>1</v>
      </c>
      <c r="G69" s="1" t="s">
        <v>964</v>
      </c>
    </row>
    <row r="70" spans="1:7" ht="34.5" customHeight="1" x14ac:dyDescent="0.25">
      <c r="A70" s="140" t="s">
        <v>1003</v>
      </c>
      <c r="F70" s="133">
        <v>1</v>
      </c>
      <c r="G70" s="1" t="s">
        <v>964</v>
      </c>
    </row>
    <row r="71" spans="1:7" ht="34.5" customHeight="1" x14ac:dyDescent="0.25">
      <c r="A71" s="140" t="s">
        <v>1004</v>
      </c>
      <c r="B71" s="133">
        <v>7</v>
      </c>
      <c r="D71" s="133">
        <v>1</v>
      </c>
      <c r="E71" s="133">
        <v>2</v>
      </c>
      <c r="F71" s="133">
        <v>0</v>
      </c>
      <c r="G71" s="1" t="s">
        <v>964</v>
      </c>
    </row>
    <row r="72" spans="1:7" ht="34.5" customHeight="1" x14ac:dyDescent="0.25">
      <c r="A72" s="162" t="s">
        <v>1005</v>
      </c>
    </row>
    <row r="73" spans="1:7" ht="34.5" customHeight="1" x14ac:dyDescent="0.25">
      <c r="A73" s="140" t="s">
        <v>1006</v>
      </c>
      <c r="B73" s="133">
        <v>7</v>
      </c>
      <c r="D73" s="133">
        <v>1</v>
      </c>
      <c r="E73" s="133">
        <v>2</v>
      </c>
      <c r="F73" s="133">
        <v>0</v>
      </c>
      <c r="G73" s="1" t="s">
        <v>964</v>
      </c>
    </row>
    <row r="74" spans="1:7" ht="34.5" customHeight="1" x14ac:dyDescent="0.25">
      <c r="A74" s="162" t="s">
        <v>1007</v>
      </c>
    </row>
    <row r="75" spans="1:7" ht="34.5" customHeight="1" x14ac:dyDescent="0.25">
      <c r="A75" s="140" t="s">
        <v>1008</v>
      </c>
      <c r="B75" s="133">
        <v>7</v>
      </c>
      <c r="D75" s="133">
        <v>1</v>
      </c>
      <c r="E75" s="133">
        <v>2</v>
      </c>
      <c r="F75" s="133">
        <v>0</v>
      </c>
      <c r="G75" s="1" t="s">
        <v>964</v>
      </c>
    </row>
    <row r="76" spans="1:7" ht="34.5" customHeight="1" x14ac:dyDescent="0.25">
      <c r="A76" s="162" t="s">
        <v>1009</v>
      </c>
    </row>
    <row r="77" spans="1:7" ht="34.5" customHeight="1" x14ac:dyDescent="0.25">
      <c r="A77" s="140" t="s">
        <v>1010</v>
      </c>
      <c r="B77" s="133">
        <v>7</v>
      </c>
      <c r="D77" s="133">
        <v>1</v>
      </c>
      <c r="E77" s="133">
        <v>2</v>
      </c>
      <c r="F77" s="133">
        <v>1</v>
      </c>
      <c r="G77" s="1" t="s">
        <v>1011</v>
      </c>
    </row>
    <row r="78" spans="1:7" ht="34.5" customHeight="1" x14ac:dyDescent="0.25">
      <c r="A78" s="140" t="s">
        <v>1012</v>
      </c>
      <c r="B78" s="133">
        <v>7</v>
      </c>
      <c r="D78" s="133">
        <v>1</v>
      </c>
      <c r="E78" s="133">
        <v>2</v>
      </c>
      <c r="F78" s="133">
        <v>1</v>
      </c>
      <c r="G78" s="1" t="s">
        <v>964</v>
      </c>
    </row>
    <row r="79" spans="1:7" ht="34.5" customHeight="1" x14ac:dyDescent="0.25">
      <c r="A79" s="162" t="s">
        <v>1013</v>
      </c>
    </row>
    <row r="80" spans="1:7" ht="34.5" customHeight="1" x14ac:dyDescent="0.25">
      <c r="A80" s="140" t="s">
        <v>1014</v>
      </c>
      <c r="B80" s="133">
        <v>3</v>
      </c>
      <c r="D80" s="133">
        <v>1</v>
      </c>
      <c r="E80" s="133">
        <v>2</v>
      </c>
      <c r="F80" s="133">
        <v>1</v>
      </c>
      <c r="G80" s="1" t="s">
        <v>964</v>
      </c>
    </row>
    <row r="81" spans="1:7" ht="34.5" customHeight="1" x14ac:dyDescent="0.25">
      <c r="A81" s="140" t="s">
        <v>1015</v>
      </c>
      <c r="B81" s="133">
        <v>7</v>
      </c>
      <c r="D81" s="133">
        <v>1</v>
      </c>
      <c r="E81" s="133">
        <v>2</v>
      </c>
      <c r="F81" s="133">
        <v>1</v>
      </c>
      <c r="G81" s="1" t="s">
        <v>964</v>
      </c>
    </row>
    <row r="82" spans="1:7" ht="34.5" customHeight="1" x14ac:dyDescent="0.25">
      <c r="A82" s="162" t="s">
        <v>1016</v>
      </c>
    </row>
    <row r="83" spans="1:7" ht="34.5" customHeight="1" x14ac:dyDescent="0.25">
      <c r="A83" s="140" t="s">
        <v>1017</v>
      </c>
      <c r="B83" s="133">
        <v>7</v>
      </c>
      <c r="D83" s="133">
        <v>1</v>
      </c>
      <c r="E83" s="133">
        <v>2</v>
      </c>
      <c r="F83" s="133">
        <v>1</v>
      </c>
      <c r="G83" s="1" t="s">
        <v>964</v>
      </c>
    </row>
    <row r="84" spans="1:7" ht="34.5" customHeight="1" x14ac:dyDescent="0.25">
      <c r="A84" s="157" t="s">
        <v>1018</v>
      </c>
      <c r="B84" s="133">
        <v>7</v>
      </c>
      <c r="D84" s="133">
        <v>1</v>
      </c>
      <c r="E84" s="133">
        <v>2</v>
      </c>
      <c r="F84" s="133">
        <v>1</v>
      </c>
      <c r="G84" s="1" t="s">
        <v>964</v>
      </c>
    </row>
    <row r="85" spans="1:7" ht="34.5" customHeight="1" x14ac:dyDescent="0.25">
      <c r="A85" s="157" t="s">
        <v>1019</v>
      </c>
      <c r="B85" s="133">
        <v>7</v>
      </c>
      <c r="D85" s="133">
        <v>1</v>
      </c>
      <c r="E85" s="133">
        <v>2</v>
      </c>
      <c r="F85" s="133">
        <v>1</v>
      </c>
      <c r="G85" s="1" t="s">
        <v>964</v>
      </c>
    </row>
    <row r="86" spans="1:7" ht="34.5" customHeight="1" x14ac:dyDescent="0.25">
      <c r="A86" s="157" t="s">
        <v>1020</v>
      </c>
      <c r="B86" s="133">
        <v>7</v>
      </c>
      <c r="D86" s="133">
        <v>1</v>
      </c>
      <c r="E86" s="133">
        <v>2</v>
      </c>
      <c r="F86" s="133">
        <v>1</v>
      </c>
      <c r="G86" s="1" t="s">
        <v>964</v>
      </c>
    </row>
    <row r="87" spans="1:7" ht="34.5" customHeight="1" x14ac:dyDescent="0.25">
      <c r="A87" s="140" t="s">
        <v>1021</v>
      </c>
      <c r="B87" s="133">
        <v>7</v>
      </c>
      <c r="D87" s="133">
        <v>1</v>
      </c>
      <c r="E87" s="133">
        <v>2</v>
      </c>
      <c r="F87" s="133">
        <v>1</v>
      </c>
      <c r="G87" s="1" t="s">
        <v>964</v>
      </c>
    </row>
    <row r="88" spans="1:7" ht="34.5" customHeight="1" x14ac:dyDescent="0.25">
      <c r="A88" s="140" t="s">
        <v>1022</v>
      </c>
      <c r="B88" s="133">
        <v>7</v>
      </c>
      <c r="D88" s="133">
        <v>1</v>
      </c>
      <c r="E88" s="133">
        <v>2</v>
      </c>
      <c r="F88" s="133">
        <v>1</v>
      </c>
      <c r="G88" s="1" t="s">
        <v>964</v>
      </c>
    </row>
    <row r="89" spans="1:7" ht="34.5" customHeight="1" x14ac:dyDescent="0.25">
      <c r="A89" s="162" t="s">
        <v>1023</v>
      </c>
    </row>
    <row r="90" spans="1:7" s="137" customFormat="1" ht="20.25" customHeight="1" x14ac:dyDescent="0.25">
      <c r="A90" s="142"/>
      <c r="B90" s="166"/>
      <c r="C90" s="166"/>
      <c r="D90" s="166"/>
      <c r="E90" s="166"/>
      <c r="F90" s="166"/>
    </row>
    <row r="91" spans="1:7" ht="34.5" customHeight="1" x14ac:dyDescent="0.25">
      <c r="A91" s="140" t="s">
        <v>1024</v>
      </c>
      <c r="B91" s="133">
        <v>8</v>
      </c>
      <c r="C91" s="133">
        <v>0</v>
      </c>
      <c r="D91" s="133">
        <v>2</v>
      </c>
      <c r="E91" s="133">
        <v>2</v>
      </c>
      <c r="F91" s="133">
        <v>1</v>
      </c>
      <c r="G91" s="1" t="s">
        <v>964</v>
      </c>
    </row>
    <row r="92" spans="1:7" ht="34.5" customHeight="1" x14ac:dyDescent="0.25">
      <c r="A92" s="140" t="s">
        <v>1025</v>
      </c>
      <c r="B92" s="133">
        <v>8</v>
      </c>
      <c r="C92" s="133">
        <v>0</v>
      </c>
      <c r="D92" s="133">
        <v>2</v>
      </c>
      <c r="E92" s="133">
        <v>2</v>
      </c>
      <c r="F92" s="133">
        <v>1</v>
      </c>
      <c r="G92" s="1" t="s">
        <v>964</v>
      </c>
    </row>
    <row r="93" spans="1:7" ht="34.5" customHeight="1" x14ac:dyDescent="0.25">
      <c r="A93" s="140" t="s">
        <v>1026</v>
      </c>
      <c r="B93" s="133">
        <v>8</v>
      </c>
      <c r="C93" s="133">
        <v>1</v>
      </c>
      <c r="D93" s="133">
        <v>1</v>
      </c>
      <c r="E93" s="133">
        <v>2</v>
      </c>
      <c r="F93" s="133">
        <v>1</v>
      </c>
      <c r="G93" s="1" t="s">
        <v>964</v>
      </c>
    </row>
    <row r="94" spans="1:7" ht="34.5" customHeight="1" x14ac:dyDescent="0.25">
      <c r="A94" s="140" t="s">
        <v>1027</v>
      </c>
      <c r="B94" s="133">
        <v>8</v>
      </c>
      <c r="C94" s="133">
        <v>1</v>
      </c>
      <c r="D94" s="133">
        <v>2</v>
      </c>
      <c r="E94" s="133">
        <v>2</v>
      </c>
      <c r="F94" s="133">
        <v>1</v>
      </c>
      <c r="G94" s="1" t="s">
        <v>964</v>
      </c>
    </row>
    <row r="95" spans="1:7" ht="34.5" customHeight="1" x14ac:dyDescent="0.25">
      <c r="A95" s="140" t="s">
        <v>1028</v>
      </c>
      <c r="B95" s="133">
        <v>8</v>
      </c>
      <c r="C95" s="133">
        <v>1</v>
      </c>
      <c r="D95" s="133">
        <v>1</v>
      </c>
      <c r="E95" s="133">
        <v>2</v>
      </c>
      <c r="F95" s="133">
        <v>1</v>
      </c>
      <c r="G95" s="1" t="s">
        <v>964</v>
      </c>
    </row>
    <row r="96" spans="1:7" ht="34.5" customHeight="1" x14ac:dyDescent="0.25">
      <c r="A96" s="140" t="s">
        <v>1029</v>
      </c>
    </row>
    <row r="97" spans="1:7" ht="24.75" customHeight="1" x14ac:dyDescent="0.25">
      <c r="A97" s="157" t="s">
        <v>1030</v>
      </c>
      <c r="B97" s="133">
        <v>8</v>
      </c>
      <c r="C97" s="133">
        <v>2</v>
      </c>
      <c r="D97" s="133">
        <v>1</v>
      </c>
      <c r="E97" s="133">
        <v>2</v>
      </c>
      <c r="F97" s="133">
        <v>1</v>
      </c>
      <c r="G97" s="1" t="s">
        <v>964</v>
      </c>
    </row>
    <row r="98" spans="1:7" ht="24.75" customHeight="1" x14ac:dyDescent="0.25">
      <c r="A98" s="157" t="s">
        <v>1031</v>
      </c>
      <c r="B98" s="133">
        <v>8</v>
      </c>
      <c r="C98" s="133">
        <v>2</v>
      </c>
      <c r="D98" s="133">
        <v>1</v>
      </c>
      <c r="E98" s="133">
        <v>2</v>
      </c>
      <c r="F98" s="133">
        <v>1</v>
      </c>
      <c r="G98" s="1" t="s">
        <v>964</v>
      </c>
    </row>
    <row r="99" spans="1:7" ht="27" customHeight="1" x14ac:dyDescent="0.25">
      <c r="A99" s="157" t="s">
        <v>1032</v>
      </c>
      <c r="B99" s="133">
        <v>8</v>
      </c>
      <c r="C99" s="133">
        <v>2</v>
      </c>
      <c r="D99" s="133">
        <v>1</v>
      </c>
      <c r="E99" s="133">
        <v>2</v>
      </c>
      <c r="F99" s="133">
        <v>1</v>
      </c>
      <c r="G99" s="1" t="s">
        <v>964</v>
      </c>
    </row>
    <row r="100" spans="1:7" ht="34.5" customHeight="1" x14ac:dyDescent="0.25">
      <c r="A100" s="140" t="s">
        <v>1033</v>
      </c>
      <c r="B100" s="133">
        <v>8</v>
      </c>
      <c r="C100" s="133">
        <v>1</v>
      </c>
      <c r="D100" s="133">
        <v>2</v>
      </c>
      <c r="E100" s="133">
        <v>2</v>
      </c>
      <c r="F100" s="133">
        <v>2</v>
      </c>
      <c r="G100" s="1" t="s">
        <v>964</v>
      </c>
    </row>
    <row r="101" spans="1:7" ht="34.5" customHeight="1" x14ac:dyDescent="0.25">
      <c r="A101" s="162" t="s">
        <v>1034</v>
      </c>
    </row>
    <row r="102" spans="1:7" ht="34.5" customHeight="1" x14ac:dyDescent="0.25">
      <c r="A102" s="140" t="s">
        <v>1035</v>
      </c>
      <c r="B102" s="133">
        <v>8</v>
      </c>
      <c r="C102" s="133">
        <v>1</v>
      </c>
      <c r="D102" s="133">
        <v>1</v>
      </c>
      <c r="E102" s="133">
        <v>2</v>
      </c>
      <c r="F102" s="133">
        <v>1</v>
      </c>
      <c r="G102" s="1" t="s">
        <v>964</v>
      </c>
    </row>
    <row r="103" spans="1:7" ht="34.5" customHeight="1" x14ac:dyDescent="0.25">
      <c r="A103" s="140" t="s">
        <v>1036</v>
      </c>
      <c r="B103" s="133">
        <v>8</v>
      </c>
      <c r="C103" s="133">
        <v>2</v>
      </c>
      <c r="D103" s="133">
        <v>2</v>
      </c>
      <c r="E103" s="133">
        <v>2</v>
      </c>
      <c r="F103" s="133">
        <v>1</v>
      </c>
      <c r="G103" s="1" t="s">
        <v>964</v>
      </c>
    </row>
    <row r="104" spans="1:7" ht="34.5" customHeight="1" x14ac:dyDescent="0.25">
      <c r="A104" s="140" t="s">
        <v>1037</v>
      </c>
      <c r="B104" s="133">
        <v>8</v>
      </c>
      <c r="C104" s="133">
        <v>1</v>
      </c>
      <c r="D104" s="133">
        <v>2</v>
      </c>
      <c r="E104" s="133">
        <v>2</v>
      </c>
      <c r="F104" s="133">
        <v>2</v>
      </c>
      <c r="G104" s="1" t="s">
        <v>964</v>
      </c>
    </row>
    <row r="105" spans="1:7" ht="34.5" customHeight="1" x14ac:dyDescent="0.25">
      <c r="A105" s="140" t="s">
        <v>1038</v>
      </c>
      <c r="B105" s="133">
        <v>8</v>
      </c>
      <c r="C105" s="133">
        <v>1</v>
      </c>
      <c r="D105" s="133">
        <v>2</v>
      </c>
      <c r="E105" s="133">
        <v>2</v>
      </c>
      <c r="F105" s="133">
        <v>2</v>
      </c>
      <c r="G105" s="1" t="s">
        <v>964</v>
      </c>
    </row>
    <row r="106" spans="1:7" ht="34.5" customHeight="1" x14ac:dyDescent="0.25">
      <c r="A106" s="140" t="s">
        <v>1039</v>
      </c>
      <c r="B106" s="133">
        <v>8</v>
      </c>
      <c r="C106" s="133">
        <v>1</v>
      </c>
      <c r="D106" s="133">
        <v>1</v>
      </c>
      <c r="E106" s="133">
        <v>2</v>
      </c>
      <c r="F106" s="133">
        <v>2</v>
      </c>
      <c r="G106" s="1" t="s">
        <v>964</v>
      </c>
    </row>
    <row r="107" spans="1:7" ht="34.5" customHeight="1" x14ac:dyDescent="0.25">
      <c r="A107" s="140" t="s">
        <v>1040</v>
      </c>
      <c r="B107" s="133">
        <v>8</v>
      </c>
      <c r="C107" s="133">
        <v>1</v>
      </c>
      <c r="D107" s="133">
        <v>2</v>
      </c>
      <c r="E107" s="133">
        <v>2</v>
      </c>
      <c r="F107" s="133">
        <v>2</v>
      </c>
      <c r="G107" s="1" t="s">
        <v>964</v>
      </c>
    </row>
    <row r="108" spans="1:7" ht="34.5" customHeight="1" x14ac:dyDescent="0.25">
      <c r="A108" s="140" t="s">
        <v>1041</v>
      </c>
      <c r="B108" s="133">
        <v>8</v>
      </c>
      <c r="C108" s="133">
        <v>1</v>
      </c>
      <c r="D108" s="133">
        <v>1</v>
      </c>
      <c r="E108" s="133">
        <v>2</v>
      </c>
      <c r="F108" s="133">
        <v>2</v>
      </c>
      <c r="G108" s="1" t="s">
        <v>964</v>
      </c>
    </row>
    <row r="109" spans="1:7" ht="34.5" customHeight="1" x14ac:dyDescent="0.25">
      <c r="A109" s="140" t="s">
        <v>1042</v>
      </c>
      <c r="B109" s="133">
        <v>8</v>
      </c>
      <c r="C109" s="133">
        <v>0</v>
      </c>
      <c r="D109" s="133">
        <v>2</v>
      </c>
      <c r="E109" s="133">
        <v>2</v>
      </c>
      <c r="F109" s="133">
        <v>1</v>
      </c>
      <c r="G109" s="1" t="s">
        <v>933</v>
      </c>
    </row>
    <row r="110" spans="1:7" ht="34.5" customHeight="1" x14ac:dyDescent="0.25">
      <c r="A110" s="140" t="s">
        <v>1043</v>
      </c>
      <c r="B110" s="133">
        <v>8</v>
      </c>
      <c r="C110" s="133">
        <v>0</v>
      </c>
      <c r="D110" s="133">
        <v>1</v>
      </c>
      <c r="E110" s="133">
        <v>2</v>
      </c>
      <c r="F110" s="133">
        <v>2</v>
      </c>
      <c r="G110" s="1" t="s">
        <v>964</v>
      </c>
    </row>
    <row r="111" spans="1:7" ht="34.5" customHeight="1" x14ac:dyDescent="0.25">
      <c r="A111" s="140" t="s">
        <v>1044</v>
      </c>
      <c r="B111" s="133">
        <v>2</v>
      </c>
      <c r="D111" s="133">
        <v>1</v>
      </c>
      <c r="E111" s="133">
        <v>2</v>
      </c>
      <c r="F111" s="133">
        <v>1</v>
      </c>
      <c r="G111" s="1" t="s">
        <v>964</v>
      </c>
    </row>
    <row r="112" spans="1:7" ht="34.5" customHeight="1" x14ac:dyDescent="0.25">
      <c r="A112" s="140" t="s">
        <v>1045</v>
      </c>
      <c r="B112" s="133">
        <v>8</v>
      </c>
      <c r="C112" s="133">
        <v>0</v>
      </c>
      <c r="D112" s="133">
        <v>1</v>
      </c>
      <c r="E112" s="133">
        <v>2</v>
      </c>
      <c r="F112" s="133">
        <v>1</v>
      </c>
      <c r="G112" s="1" t="s">
        <v>964</v>
      </c>
    </row>
    <row r="113" spans="1:7" ht="34.5" customHeight="1" x14ac:dyDescent="0.25">
      <c r="A113" s="140" t="s">
        <v>1046</v>
      </c>
      <c r="B113" s="133">
        <v>8</v>
      </c>
      <c r="C113" s="133">
        <v>0</v>
      </c>
      <c r="D113" s="133">
        <v>2</v>
      </c>
      <c r="E113" s="133">
        <v>2</v>
      </c>
      <c r="F113" s="133">
        <v>1</v>
      </c>
      <c r="G113" s="1" t="s">
        <v>964</v>
      </c>
    </row>
    <row r="114" spans="1:7" ht="34.5" customHeight="1" x14ac:dyDescent="0.25">
      <c r="A114" s="140" t="s">
        <v>1047</v>
      </c>
      <c r="B114" s="133">
        <v>8</v>
      </c>
      <c r="C114" s="133">
        <v>1</v>
      </c>
      <c r="D114" s="133">
        <v>2</v>
      </c>
      <c r="E114" s="133">
        <v>2</v>
      </c>
      <c r="F114" s="133">
        <v>1</v>
      </c>
      <c r="G114" s="1" t="s">
        <v>964</v>
      </c>
    </row>
    <row r="115" spans="1:7" ht="34.5" customHeight="1" x14ac:dyDescent="0.25">
      <c r="A115" s="140" t="s">
        <v>1048</v>
      </c>
      <c r="B115" s="133">
        <v>8</v>
      </c>
      <c r="C115" s="133">
        <v>1</v>
      </c>
      <c r="D115" s="133">
        <v>2</v>
      </c>
      <c r="E115" s="133">
        <v>2</v>
      </c>
      <c r="F115" s="133">
        <v>1</v>
      </c>
      <c r="G115" s="1" t="s">
        <v>964</v>
      </c>
    </row>
    <row r="116" spans="1:7" ht="34.5" customHeight="1" x14ac:dyDescent="0.25">
      <c r="A116" s="140" t="s">
        <v>1049</v>
      </c>
      <c r="B116" s="133">
        <v>8</v>
      </c>
      <c r="C116" s="133">
        <v>1</v>
      </c>
      <c r="D116" s="133">
        <v>2</v>
      </c>
      <c r="E116" s="133">
        <v>2</v>
      </c>
      <c r="F116" s="133">
        <v>1</v>
      </c>
      <c r="G116" s="1" t="s">
        <v>964</v>
      </c>
    </row>
    <row r="117" spans="1:7" ht="34.5" customHeight="1" x14ac:dyDescent="0.25">
      <c r="A117" s="140" t="s">
        <v>1050</v>
      </c>
      <c r="B117" s="133">
        <v>8</v>
      </c>
      <c r="C117" s="133">
        <v>0</v>
      </c>
      <c r="D117" s="133">
        <v>1</v>
      </c>
      <c r="E117" s="133">
        <v>2</v>
      </c>
      <c r="F117" s="133">
        <v>1</v>
      </c>
      <c r="G117" s="1" t="s">
        <v>964</v>
      </c>
    </row>
    <row r="118" spans="1:7" ht="34.5" customHeight="1" x14ac:dyDescent="0.25">
      <c r="A118" s="140" t="s">
        <v>1051</v>
      </c>
      <c r="B118" s="133">
        <v>7</v>
      </c>
      <c r="D118" s="133">
        <v>1</v>
      </c>
      <c r="E118" s="133">
        <v>2</v>
      </c>
      <c r="F118" s="133">
        <v>1</v>
      </c>
      <c r="G118" s="1" t="s">
        <v>964</v>
      </c>
    </row>
    <row r="119" spans="1:7" ht="34.5" customHeight="1" x14ac:dyDescent="0.25">
      <c r="A119" s="140" t="s">
        <v>1052</v>
      </c>
      <c r="B119" s="133">
        <v>4</v>
      </c>
      <c r="D119" s="133">
        <v>2</v>
      </c>
      <c r="E119" s="133">
        <v>2</v>
      </c>
      <c r="F119" s="133">
        <v>1</v>
      </c>
      <c r="G119" s="1" t="s">
        <v>964</v>
      </c>
    </row>
    <row r="120" spans="1:7" s="137" customFormat="1" ht="20.25" customHeight="1" x14ac:dyDescent="0.25">
      <c r="A120" s="142"/>
      <c r="B120" s="166"/>
      <c r="C120" s="166"/>
      <c r="D120" s="166"/>
      <c r="E120" s="166"/>
      <c r="F120" s="166"/>
    </row>
    <row r="121" spans="1:7" ht="34.5" customHeight="1" x14ac:dyDescent="0.25">
      <c r="A121" s="140" t="s">
        <v>1053</v>
      </c>
      <c r="B121" s="133">
        <v>1</v>
      </c>
      <c r="D121" s="133">
        <v>2</v>
      </c>
      <c r="E121" s="133">
        <v>1</v>
      </c>
      <c r="G121" s="1" t="s">
        <v>933</v>
      </c>
    </row>
    <row r="122" spans="1:7" ht="34.5" customHeight="1" x14ac:dyDescent="0.25">
      <c r="A122" s="140" t="s">
        <v>1054</v>
      </c>
      <c r="B122" s="133">
        <v>5</v>
      </c>
      <c r="D122" s="133">
        <v>1</v>
      </c>
      <c r="E122" s="133">
        <v>2</v>
      </c>
      <c r="F122" s="133">
        <v>1</v>
      </c>
      <c r="G122" s="1" t="s">
        <v>933</v>
      </c>
    </row>
    <row r="123" spans="1:7" ht="34.5" customHeight="1" x14ac:dyDescent="0.25">
      <c r="A123" s="140" t="s">
        <v>1055</v>
      </c>
      <c r="B123" s="133">
        <v>1</v>
      </c>
      <c r="D123" s="133">
        <v>2</v>
      </c>
      <c r="E123" s="133">
        <v>2</v>
      </c>
      <c r="F123" s="133">
        <v>1</v>
      </c>
      <c r="G123" s="1" t="s">
        <v>964</v>
      </c>
    </row>
    <row r="124" spans="1:7" ht="34.5" customHeight="1" x14ac:dyDescent="0.25">
      <c r="A124" s="140" t="s">
        <v>1056</v>
      </c>
      <c r="B124" s="133">
        <v>1</v>
      </c>
      <c r="D124" s="133">
        <v>1</v>
      </c>
      <c r="E124" s="133">
        <v>2</v>
      </c>
      <c r="F124" s="133">
        <v>1</v>
      </c>
      <c r="G124" s="1" t="s">
        <v>964</v>
      </c>
    </row>
    <row r="125" spans="1:7" ht="34.5" customHeight="1" x14ac:dyDescent="0.25">
      <c r="A125" s="162" t="s">
        <v>1057</v>
      </c>
      <c r="B125" s="133">
        <v>1</v>
      </c>
      <c r="D125" s="133">
        <v>2</v>
      </c>
      <c r="E125" s="133">
        <v>2</v>
      </c>
      <c r="F125" s="133">
        <v>1</v>
      </c>
    </row>
    <row r="126" spans="1:7" ht="34.5" customHeight="1" x14ac:dyDescent="0.25">
      <c r="A126" s="140" t="s">
        <v>1058</v>
      </c>
      <c r="B126" s="133">
        <v>5</v>
      </c>
      <c r="D126" s="133">
        <v>1</v>
      </c>
      <c r="E126" s="133">
        <v>2</v>
      </c>
      <c r="F126" s="133">
        <v>1</v>
      </c>
      <c r="G126" s="1" t="s">
        <v>933</v>
      </c>
    </row>
    <row r="127" spans="1:7" ht="34.5" customHeight="1" x14ac:dyDescent="0.25">
      <c r="A127" s="140" t="s">
        <v>1059</v>
      </c>
      <c r="B127" s="133">
        <v>1</v>
      </c>
      <c r="D127" s="133">
        <v>1</v>
      </c>
      <c r="E127" s="133">
        <v>2</v>
      </c>
      <c r="F127" s="133">
        <v>1</v>
      </c>
      <c r="G127" s="1" t="s">
        <v>964</v>
      </c>
    </row>
    <row r="128" spans="1:7" ht="34.5" customHeight="1" x14ac:dyDescent="0.25">
      <c r="A128" s="162" t="s">
        <v>1060</v>
      </c>
    </row>
    <row r="129" spans="1:7" ht="34.5" customHeight="1" x14ac:dyDescent="0.25">
      <c r="A129" s="140" t="s">
        <v>1061</v>
      </c>
      <c r="B129" s="133">
        <v>3</v>
      </c>
      <c r="D129" s="133">
        <v>1</v>
      </c>
      <c r="E129" s="133">
        <v>2</v>
      </c>
      <c r="F129" s="133">
        <v>1</v>
      </c>
      <c r="G129" s="1" t="s">
        <v>964</v>
      </c>
    </row>
    <row r="130" spans="1:7" ht="34.5" customHeight="1" x14ac:dyDescent="0.25">
      <c r="A130" s="140" t="s">
        <v>1062</v>
      </c>
      <c r="B130" s="133">
        <v>3</v>
      </c>
      <c r="D130" s="133">
        <v>1</v>
      </c>
      <c r="E130" s="133">
        <v>2</v>
      </c>
      <c r="F130" s="133">
        <v>1</v>
      </c>
      <c r="G130" s="1" t="s">
        <v>964</v>
      </c>
    </row>
    <row r="131" spans="1:7" ht="34.5" customHeight="1" x14ac:dyDescent="0.25">
      <c r="A131" s="140" t="s">
        <v>1063</v>
      </c>
      <c r="B131" s="133">
        <v>5</v>
      </c>
      <c r="D131" s="133">
        <v>1</v>
      </c>
      <c r="E131" s="133">
        <v>2</v>
      </c>
      <c r="F131" s="133">
        <v>1</v>
      </c>
      <c r="G131" s="1" t="s">
        <v>964</v>
      </c>
    </row>
    <row r="132" spans="1:7" ht="34.5" customHeight="1" x14ac:dyDescent="0.25">
      <c r="A132" s="140" t="s">
        <v>1064</v>
      </c>
      <c r="B132" s="133">
        <v>7</v>
      </c>
      <c r="D132" s="133">
        <v>1</v>
      </c>
      <c r="E132" s="133">
        <v>2</v>
      </c>
      <c r="F132" s="133">
        <v>1</v>
      </c>
      <c r="G132" s="1" t="s">
        <v>964</v>
      </c>
    </row>
    <row r="133" spans="1:7" ht="34.5" customHeight="1" x14ac:dyDescent="0.25">
      <c r="A133" s="140" t="s">
        <v>1065</v>
      </c>
      <c r="B133" s="133">
        <v>7</v>
      </c>
      <c r="D133" s="133">
        <v>1</v>
      </c>
      <c r="E133" s="133">
        <v>2</v>
      </c>
      <c r="F133" s="133">
        <v>1</v>
      </c>
      <c r="G133" s="1" t="s">
        <v>964</v>
      </c>
    </row>
    <row r="134" spans="1:7" ht="34.5" customHeight="1" x14ac:dyDescent="0.25">
      <c r="A134" s="140" t="s">
        <v>1066</v>
      </c>
      <c r="B134" s="133">
        <v>8</v>
      </c>
      <c r="C134" s="133">
        <v>0</v>
      </c>
      <c r="D134" s="133">
        <v>2</v>
      </c>
      <c r="E134" s="133">
        <v>2</v>
      </c>
      <c r="F134" s="133">
        <v>1</v>
      </c>
      <c r="G134" s="1" t="s">
        <v>933</v>
      </c>
    </row>
    <row r="135" spans="1:7" ht="34.5" customHeight="1" x14ac:dyDescent="0.25">
      <c r="A135" s="140" t="s">
        <v>1067</v>
      </c>
      <c r="B135" s="133">
        <v>5</v>
      </c>
      <c r="D135" s="133">
        <v>1</v>
      </c>
      <c r="E135" s="133">
        <v>2</v>
      </c>
      <c r="F135" s="133">
        <v>1</v>
      </c>
      <c r="G135" s="1" t="s">
        <v>964</v>
      </c>
    </row>
    <row r="136" spans="1:7" ht="34.5" customHeight="1" x14ac:dyDescent="0.25">
      <c r="A136" s="140" t="s">
        <v>1068</v>
      </c>
      <c r="B136" s="133">
        <v>1</v>
      </c>
      <c r="D136" s="133">
        <v>1</v>
      </c>
      <c r="E136" s="133">
        <v>2</v>
      </c>
      <c r="F136" s="133">
        <v>1</v>
      </c>
      <c r="G136" s="1" t="s">
        <v>964</v>
      </c>
    </row>
    <row r="137" spans="1:7" ht="34.5" customHeight="1" x14ac:dyDescent="0.25">
      <c r="A137" s="140" t="s">
        <v>1069</v>
      </c>
      <c r="B137" s="133">
        <v>3</v>
      </c>
      <c r="D137" s="133">
        <v>1</v>
      </c>
      <c r="E137" s="133">
        <v>2</v>
      </c>
      <c r="F137" s="133">
        <v>1</v>
      </c>
      <c r="G137" s="1" t="s">
        <v>964</v>
      </c>
    </row>
    <row r="138" spans="1:7" ht="34.5" customHeight="1" x14ac:dyDescent="0.25">
      <c r="A138" s="140" t="s">
        <v>1070</v>
      </c>
      <c r="B138" s="133">
        <v>3</v>
      </c>
      <c r="D138" s="133">
        <v>1</v>
      </c>
      <c r="E138" s="133">
        <v>2</v>
      </c>
      <c r="F138" s="133">
        <v>2</v>
      </c>
      <c r="G138" s="1" t="s">
        <v>964</v>
      </c>
    </row>
    <row r="139" spans="1:7" ht="34.5" customHeight="1" x14ac:dyDescent="0.25">
      <c r="A139" s="140" t="s">
        <v>1071</v>
      </c>
      <c r="B139" s="133">
        <v>7</v>
      </c>
      <c r="D139" s="133">
        <v>1</v>
      </c>
      <c r="E139" s="133">
        <v>2</v>
      </c>
      <c r="F139" s="133">
        <v>1</v>
      </c>
      <c r="G139" s="1" t="s">
        <v>964</v>
      </c>
    </row>
    <row r="140" spans="1:7" ht="34.5" customHeight="1" x14ac:dyDescent="0.25">
      <c r="A140" s="140" t="s">
        <v>1072</v>
      </c>
      <c r="B140" s="133">
        <v>7</v>
      </c>
      <c r="D140" s="133">
        <v>1</v>
      </c>
      <c r="E140" s="133">
        <v>2</v>
      </c>
      <c r="F140" s="133">
        <v>1</v>
      </c>
      <c r="G140" s="1" t="s">
        <v>964</v>
      </c>
    </row>
    <row r="141" spans="1:7" ht="34.5" customHeight="1" x14ac:dyDescent="0.25">
      <c r="A141" s="140" t="s">
        <v>1073</v>
      </c>
      <c r="B141" s="133">
        <v>2</v>
      </c>
      <c r="D141" s="133">
        <v>1</v>
      </c>
      <c r="E141" s="133">
        <v>2</v>
      </c>
      <c r="F141" s="133">
        <v>1</v>
      </c>
      <c r="G141" s="1" t="s">
        <v>964</v>
      </c>
    </row>
    <row r="142" spans="1:7" ht="34.5" customHeight="1" x14ac:dyDescent="0.25">
      <c r="A142" s="140" t="s">
        <v>1074</v>
      </c>
      <c r="B142" s="133">
        <v>2</v>
      </c>
      <c r="D142" s="133">
        <v>2</v>
      </c>
      <c r="E142" s="133">
        <v>2</v>
      </c>
      <c r="F142" s="133">
        <v>2</v>
      </c>
      <c r="G142" s="1" t="s">
        <v>933</v>
      </c>
    </row>
    <row r="143" spans="1:7" ht="34.5" customHeight="1" x14ac:dyDescent="0.25">
      <c r="A143" s="140" t="s">
        <v>1075</v>
      </c>
      <c r="B143" s="133">
        <v>1</v>
      </c>
      <c r="D143" s="133">
        <v>2</v>
      </c>
      <c r="E143" s="133">
        <v>3</v>
      </c>
      <c r="F143" s="133">
        <v>2</v>
      </c>
      <c r="G143" s="1" t="s">
        <v>933</v>
      </c>
    </row>
    <row r="144" spans="1:7" ht="34.5" customHeight="1" x14ac:dyDescent="0.25">
      <c r="A144" s="140" t="s">
        <v>1076</v>
      </c>
      <c r="B144" s="133">
        <v>1</v>
      </c>
      <c r="D144" s="133">
        <v>2</v>
      </c>
      <c r="E144" s="133">
        <v>3</v>
      </c>
      <c r="F144" s="133">
        <v>2</v>
      </c>
      <c r="G144" s="1" t="s">
        <v>933</v>
      </c>
    </row>
    <row r="145" spans="1:7" ht="34.5" customHeight="1" x14ac:dyDescent="0.25">
      <c r="A145" s="140" t="s">
        <v>1077</v>
      </c>
      <c r="B145" s="133">
        <v>1</v>
      </c>
      <c r="D145" s="133">
        <v>2</v>
      </c>
      <c r="E145" s="133">
        <v>2</v>
      </c>
      <c r="F145" s="133">
        <v>2</v>
      </c>
      <c r="G145" s="1" t="s">
        <v>933</v>
      </c>
    </row>
    <row r="146" spans="1:7" ht="34.5" customHeight="1" x14ac:dyDescent="0.25">
      <c r="A146" s="140" t="s">
        <v>1078</v>
      </c>
      <c r="B146" s="133">
        <v>1</v>
      </c>
      <c r="D146" s="133">
        <v>2</v>
      </c>
      <c r="E146" s="133">
        <v>3</v>
      </c>
      <c r="F146" s="133">
        <v>2</v>
      </c>
      <c r="G146" s="1" t="s">
        <v>933</v>
      </c>
    </row>
    <row r="147" spans="1:7" s="137" customFormat="1" ht="23.25" customHeight="1" x14ac:dyDescent="0.25">
      <c r="A147" s="142"/>
      <c r="B147" s="166"/>
      <c r="C147" s="166"/>
      <c r="D147" s="166"/>
      <c r="E147" s="166"/>
      <c r="F147" s="166"/>
    </row>
    <row r="148" spans="1:7" ht="34.5" customHeight="1" x14ac:dyDescent="0.25">
      <c r="A148" s="140" t="s">
        <v>1079</v>
      </c>
      <c r="B148" s="133">
        <v>3</v>
      </c>
      <c r="D148" s="133">
        <v>1</v>
      </c>
      <c r="E148" s="133">
        <v>2</v>
      </c>
      <c r="F148" s="133">
        <v>2</v>
      </c>
      <c r="G148" s="1" t="s">
        <v>964</v>
      </c>
    </row>
    <row r="149" spans="1:7" ht="20.25" customHeight="1" x14ac:dyDescent="0.25">
      <c r="A149" s="162" t="s">
        <v>1080</v>
      </c>
    </row>
    <row r="150" spans="1:7" ht="34.5" customHeight="1" x14ac:dyDescent="0.25">
      <c r="A150" s="140" t="s">
        <v>1081</v>
      </c>
      <c r="B150" s="133">
        <v>3</v>
      </c>
      <c r="D150" s="133">
        <v>1</v>
      </c>
      <c r="E150" s="133">
        <v>2</v>
      </c>
      <c r="F150" s="133">
        <v>2</v>
      </c>
    </row>
    <row r="151" spans="1:7" ht="34.5" customHeight="1" x14ac:dyDescent="0.25">
      <c r="A151" s="140" t="s">
        <v>1082</v>
      </c>
      <c r="B151" s="133">
        <v>3</v>
      </c>
      <c r="D151" s="133">
        <v>2</v>
      </c>
      <c r="E151" s="133">
        <v>3</v>
      </c>
      <c r="F151" s="133">
        <v>2</v>
      </c>
      <c r="G151" s="1" t="s">
        <v>1083</v>
      </c>
    </row>
    <row r="152" spans="1:7" ht="34.5" customHeight="1" x14ac:dyDescent="0.25">
      <c r="A152" s="140" t="s">
        <v>1084</v>
      </c>
      <c r="B152" s="133">
        <v>3</v>
      </c>
      <c r="D152" s="133">
        <v>1</v>
      </c>
      <c r="E152" s="133">
        <v>2</v>
      </c>
      <c r="F152" s="133">
        <v>2</v>
      </c>
      <c r="G152" s="1" t="s">
        <v>1085</v>
      </c>
    </row>
    <row r="153" spans="1:7" ht="34.5" customHeight="1" x14ac:dyDescent="0.25">
      <c r="A153" s="140" t="s">
        <v>1086</v>
      </c>
      <c r="B153" s="133">
        <v>3</v>
      </c>
      <c r="D153" s="133">
        <v>1</v>
      </c>
      <c r="E153" s="133">
        <v>2</v>
      </c>
      <c r="F153" s="133">
        <v>2</v>
      </c>
      <c r="G153" s="1" t="s">
        <v>964</v>
      </c>
    </row>
    <row r="154" spans="1:7" ht="34.5" customHeight="1" x14ac:dyDescent="0.25">
      <c r="A154" s="140" t="s">
        <v>1087</v>
      </c>
      <c r="B154" s="133">
        <v>3</v>
      </c>
      <c r="D154" s="133">
        <v>1</v>
      </c>
      <c r="E154" s="133">
        <v>2</v>
      </c>
      <c r="F154" s="133">
        <v>2</v>
      </c>
    </row>
    <row r="155" spans="1:7" ht="34.5" customHeight="1" x14ac:dyDescent="0.25">
      <c r="A155" s="140" t="s">
        <v>1088</v>
      </c>
      <c r="B155" s="133">
        <v>3</v>
      </c>
      <c r="D155" s="133">
        <v>1</v>
      </c>
      <c r="E155" s="133">
        <v>2</v>
      </c>
      <c r="F155" s="133">
        <v>2</v>
      </c>
      <c r="G155" s="1" t="s">
        <v>964</v>
      </c>
    </row>
    <row r="156" spans="1:7" ht="34.5" customHeight="1" x14ac:dyDescent="0.25">
      <c r="A156" s="140" t="s">
        <v>1089</v>
      </c>
      <c r="G156" s="1" t="s">
        <v>964</v>
      </c>
    </row>
    <row r="157" spans="1:7" ht="34.5" customHeight="1" x14ac:dyDescent="0.25">
      <c r="A157" s="157" t="s">
        <v>1090</v>
      </c>
      <c r="B157" s="133">
        <v>3</v>
      </c>
      <c r="D157" s="133">
        <v>1</v>
      </c>
      <c r="E157" s="133">
        <v>2</v>
      </c>
      <c r="F157" s="133">
        <v>1</v>
      </c>
      <c r="G157" s="1" t="s">
        <v>964</v>
      </c>
    </row>
    <row r="158" spans="1:7" ht="34.5" customHeight="1" x14ac:dyDescent="0.25">
      <c r="A158" s="157" t="s">
        <v>1091</v>
      </c>
      <c r="B158" s="133">
        <v>3</v>
      </c>
      <c r="D158" s="133">
        <v>1</v>
      </c>
      <c r="E158" s="133">
        <v>2</v>
      </c>
      <c r="F158" s="133">
        <v>2</v>
      </c>
      <c r="G158" s="1" t="s">
        <v>964</v>
      </c>
    </row>
    <row r="159" spans="1:7" ht="34.5" customHeight="1" x14ac:dyDescent="0.25">
      <c r="A159" s="157" t="s">
        <v>1092</v>
      </c>
      <c r="B159" s="133">
        <v>3</v>
      </c>
      <c r="D159" s="133">
        <v>1</v>
      </c>
      <c r="E159" s="133">
        <v>2</v>
      </c>
      <c r="F159" s="133">
        <v>2</v>
      </c>
      <c r="G159" s="1" t="s">
        <v>964</v>
      </c>
    </row>
    <row r="160" spans="1:7" ht="34.5" customHeight="1" x14ac:dyDescent="0.25">
      <c r="A160" s="157" t="s">
        <v>1093</v>
      </c>
      <c r="B160" s="133">
        <v>3</v>
      </c>
      <c r="D160" s="133">
        <v>1</v>
      </c>
      <c r="E160" s="133">
        <v>2</v>
      </c>
      <c r="F160" s="133">
        <v>2</v>
      </c>
      <c r="G160" s="1" t="s">
        <v>964</v>
      </c>
    </row>
    <row r="161" spans="1:7" ht="34.5" customHeight="1" x14ac:dyDescent="0.25">
      <c r="A161" s="157" t="s">
        <v>1094</v>
      </c>
      <c r="B161" s="133">
        <v>3</v>
      </c>
      <c r="D161" s="133">
        <v>1</v>
      </c>
      <c r="E161" s="133">
        <v>2</v>
      </c>
      <c r="F161" s="133">
        <v>2</v>
      </c>
      <c r="G161" s="1" t="s">
        <v>964</v>
      </c>
    </row>
    <row r="162" spans="1:7" ht="34.5" customHeight="1" x14ac:dyDescent="0.25">
      <c r="A162" s="157" t="s">
        <v>1095</v>
      </c>
      <c r="B162" s="133">
        <v>3</v>
      </c>
      <c r="D162" s="133">
        <v>1</v>
      </c>
      <c r="E162" s="133">
        <v>2</v>
      </c>
      <c r="F162" s="133">
        <v>2</v>
      </c>
      <c r="G162" s="1" t="s">
        <v>964</v>
      </c>
    </row>
    <row r="163" spans="1:7" ht="34.5" customHeight="1" x14ac:dyDescent="0.25">
      <c r="A163" s="140" t="s">
        <v>1096</v>
      </c>
      <c r="B163" s="133">
        <v>1</v>
      </c>
      <c r="D163" s="133">
        <v>1</v>
      </c>
      <c r="E163" s="133">
        <v>2</v>
      </c>
      <c r="F163" s="133">
        <v>2</v>
      </c>
      <c r="G163" s="1" t="s">
        <v>964</v>
      </c>
    </row>
    <row r="164" spans="1:7" ht="34.5" customHeight="1" x14ac:dyDescent="0.25">
      <c r="A164" s="140" t="s">
        <v>1097</v>
      </c>
      <c r="B164" s="133">
        <v>1</v>
      </c>
      <c r="D164" s="133">
        <v>1</v>
      </c>
      <c r="E164" s="133">
        <v>2</v>
      </c>
      <c r="F164" s="133">
        <v>2</v>
      </c>
      <c r="G164" s="1" t="s">
        <v>964</v>
      </c>
    </row>
    <row r="165" spans="1:7" ht="34.5" customHeight="1" x14ac:dyDescent="0.25">
      <c r="A165" s="140" t="s">
        <v>1098</v>
      </c>
      <c r="B165" s="133">
        <v>1</v>
      </c>
      <c r="D165" s="133">
        <v>1</v>
      </c>
      <c r="E165" s="133">
        <v>2</v>
      </c>
      <c r="F165" s="133">
        <v>0</v>
      </c>
      <c r="G165" s="1" t="s">
        <v>964</v>
      </c>
    </row>
    <row r="166" spans="1:7" ht="34.5" customHeight="1" x14ac:dyDescent="0.25">
      <c r="A166" s="140" t="s">
        <v>1099</v>
      </c>
      <c r="B166" s="133">
        <v>3</v>
      </c>
      <c r="D166" s="133">
        <v>2</v>
      </c>
      <c r="E166" s="133">
        <v>1</v>
      </c>
      <c r="G166" s="1" t="s">
        <v>964</v>
      </c>
    </row>
    <row r="167" spans="1:7" ht="34.5" customHeight="1" x14ac:dyDescent="0.25">
      <c r="A167" s="162" t="s">
        <v>1100</v>
      </c>
      <c r="B167" s="133">
        <v>3</v>
      </c>
      <c r="D167" s="133">
        <v>2</v>
      </c>
      <c r="E167" s="133">
        <v>1</v>
      </c>
    </row>
    <row r="168" spans="1:7" ht="34.5" customHeight="1" x14ac:dyDescent="0.25">
      <c r="A168" s="140" t="s">
        <v>1101</v>
      </c>
      <c r="B168" s="133">
        <v>3</v>
      </c>
      <c r="D168" s="133">
        <v>2</v>
      </c>
      <c r="E168" s="133">
        <v>3</v>
      </c>
      <c r="F168" s="133">
        <v>1</v>
      </c>
      <c r="G168" s="1" t="s">
        <v>964</v>
      </c>
    </row>
    <row r="169" spans="1:7" ht="34.5" customHeight="1" x14ac:dyDescent="0.25">
      <c r="A169" s="162" t="s">
        <v>1102</v>
      </c>
      <c r="B169" s="133">
        <v>3</v>
      </c>
      <c r="D169" s="133">
        <v>2</v>
      </c>
      <c r="E169" s="133">
        <v>3</v>
      </c>
      <c r="F169" s="133">
        <v>1</v>
      </c>
    </row>
    <row r="170" spans="1:7" ht="34.5" customHeight="1" x14ac:dyDescent="0.25">
      <c r="A170" s="140" t="s">
        <v>1103</v>
      </c>
      <c r="B170" s="133">
        <v>3</v>
      </c>
      <c r="D170" s="133">
        <v>2</v>
      </c>
      <c r="E170" s="133">
        <v>1</v>
      </c>
      <c r="G170" s="1" t="s">
        <v>964</v>
      </c>
    </row>
    <row r="173" spans="1:7" ht="34.5" customHeight="1" x14ac:dyDescent="0.25">
      <c r="A173" s="140" t="s">
        <v>1104</v>
      </c>
      <c r="B173" s="133">
        <v>3</v>
      </c>
      <c r="D173" s="133">
        <v>2</v>
      </c>
      <c r="E173" s="133">
        <v>2</v>
      </c>
      <c r="F173" s="133">
        <v>1</v>
      </c>
      <c r="G173" s="1" t="s">
        <v>964</v>
      </c>
    </row>
    <row r="174" spans="1:7" ht="34.5" customHeight="1" x14ac:dyDescent="0.25">
      <c r="A174" s="162" t="s">
        <v>1105</v>
      </c>
      <c r="B174" s="133">
        <v>3</v>
      </c>
      <c r="D174" s="133">
        <v>1</v>
      </c>
      <c r="E174" s="133">
        <v>2</v>
      </c>
      <c r="F174" s="133">
        <v>1</v>
      </c>
    </row>
    <row r="175" spans="1:7" ht="34.5" customHeight="1" x14ac:dyDescent="0.25">
      <c r="A175" s="140" t="s">
        <v>1106</v>
      </c>
      <c r="B175" s="133">
        <v>7</v>
      </c>
      <c r="D175" s="133">
        <v>2</v>
      </c>
      <c r="E175" s="133">
        <v>3</v>
      </c>
      <c r="F175" s="133">
        <v>1</v>
      </c>
      <c r="G175" s="1" t="s">
        <v>964</v>
      </c>
    </row>
    <row r="176" spans="1:7" ht="34.5" customHeight="1" x14ac:dyDescent="0.25">
      <c r="A176" s="140" t="s">
        <v>1107</v>
      </c>
      <c r="B176" s="133">
        <v>3</v>
      </c>
      <c r="D176" s="133">
        <v>1</v>
      </c>
      <c r="E176" s="133">
        <v>2</v>
      </c>
      <c r="F176" s="133">
        <v>1</v>
      </c>
      <c r="G176" s="1" t="s">
        <v>964</v>
      </c>
    </row>
    <row r="177" spans="1:7" ht="34.5" customHeight="1" x14ac:dyDescent="0.25">
      <c r="A177" s="140" t="s">
        <v>1108</v>
      </c>
      <c r="B177" s="133">
        <v>3</v>
      </c>
      <c r="D177" s="133">
        <v>1</v>
      </c>
      <c r="E177" s="133">
        <v>2</v>
      </c>
      <c r="F177" s="133">
        <v>1</v>
      </c>
      <c r="G177" s="1" t="s">
        <v>964</v>
      </c>
    </row>
    <row r="178" spans="1:7" ht="34.5" customHeight="1" x14ac:dyDescent="0.25">
      <c r="A178" s="140" t="s">
        <v>1109</v>
      </c>
      <c r="B178" s="133">
        <v>3</v>
      </c>
      <c r="D178" s="133">
        <v>1</v>
      </c>
      <c r="E178" s="133">
        <v>2</v>
      </c>
      <c r="F178" s="133">
        <v>1</v>
      </c>
      <c r="G178" s="1" t="s">
        <v>964</v>
      </c>
    </row>
    <row r="179" spans="1:7" ht="34.5" customHeight="1" x14ac:dyDescent="0.25">
      <c r="A179" s="162" t="s">
        <v>1110</v>
      </c>
    </row>
    <row r="180" spans="1:7" ht="34.5" customHeight="1" x14ac:dyDescent="0.25">
      <c r="A180" s="140" t="s">
        <v>1111</v>
      </c>
      <c r="B180" s="133">
        <v>3</v>
      </c>
      <c r="D180" s="133">
        <v>1</v>
      </c>
      <c r="E180" s="133">
        <v>2</v>
      </c>
      <c r="F180" s="133">
        <v>1</v>
      </c>
      <c r="G180" s="1" t="s">
        <v>964</v>
      </c>
    </row>
    <row r="181" spans="1:7" ht="34.5" customHeight="1" x14ac:dyDescent="0.25">
      <c r="A181" s="140" t="s">
        <v>1112</v>
      </c>
      <c r="B181" s="133">
        <v>3</v>
      </c>
      <c r="D181" s="133">
        <v>1</v>
      </c>
      <c r="E181" s="133">
        <v>2</v>
      </c>
      <c r="F181" s="133">
        <v>1</v>
      </c>
      <c r="G181" s="1" t="s">
        <v>964</v>
      </c>
    </row>
    <row r="182" spans="1:7" ht="34.5" customHeight="1" x14ac:dyDescent="0.25">
      <c r="A182" s="140" t="s">
        <v>1113</v>
      </c>
      <c r="B182" s="133">
        <v>3</v>
      </c>
      <c r="D182" s="133">
        <v>1</v>
      </c>
      <c r="E182" s="133">
        <v>2</v>
      </c>
      <c r="F182" s="133">
        <v>1</v>
      </c>
      <c r="G182" s="1" t="s">
        <v>964</v>
      </c>
    </row>
    <row r="183" spans="1:7" ht="34.5" customHeight="1" x14ac:dyDescent="0.25">
      <c r="A183" s="140" t="s">
        <v>1114</v>
      </c>
      <c r="B183" s="133">
        <v>3</v>
      </c>
      <c r="D183" s="133">
        <v>1</v>
      </c>
      <c r="E183" s="133">
        <v>2</v>
      </c>
      <c r="F183" s="133">
        <v>1</v>
      </c>
      <c r="G183" s="1" t="s">
        <v>964</v>
      </c>
    </row>
    <row r="184" spans="1:7" s="137" customFormat="1" ht="21.75" customHeight="1" x14ac:dyDescent="0.25">
      <c r="A184" s="163"/>
      <c r="B184" s="166"/>
      <c r="C184" s="166"/>
      <c r="D184" s="166"/>
      <c r="E184" s="166"/>
      <c r="F184" s="166"/>
    </row>
    <row r="185" spans="1:7" ht="34.5" customHeight="1" x14ac:dyDescent="0.25">
      <c r="A185" s="140" t="s">
        <v>2756</v>
      </c>
      <c r="B185" s="133">
        <v>2</v>
      </c>
      <c r="G185" s="1" t="s">
        <v>964</v>
      </c>
    </row>
    <row r="186" spans="1:7" ht="85.5" customHeight="1" x14ac:dyDescent="0.25">
      <c r="A186" s="140" t="s">
        <v>1115</v>
      </c>
      <c r="B186" s="133">
        <v>2</v>
      </c>
      <c r="D186" s="133">
        <v>1</v>
      </c>
      <c r="E186" s="133">
        <v>2</v>
      </c>
      <c r="F186" s="133">
        <v>2</v>
      </c>
      <c r="G186" s="1" t="s">
        <v>964</v>
      </c>
    </row>
    <row r="187" spans="1:7" ht="34.5" customHeight="1" x14ac:dyDescent="0.25">
      <c r="A187" s="140" t="s">
        <v>1116</v>
      </c>
      <c r="B187" s="133">
        <v>2</v>
      </c>
      <c r="D187" s="133">
        <v>1</v>
      </c>
      <c r="E187" s="133">
        <v>2</v>
      </c>
      <c r="F187" s="133">
        <v>1</v>
      </c>
    </row>
    <row r="188" spans="1:7" ht="34.5" customHeight="1" x14ac:dyDescent="0.25">
      <c r="A188" s="162" t="s">
        <v>1117</v>
      </c>
    </row>
    <row r="189" spans="1:7" ht="34.5" customHeight="1" x14ac:dyDescent="0.25">
      <c r="A189" s="140" t="s">
        <v>1118</v>
      </c>
      <c r="B189" s="133">
        <v>2</v>
      </c>
      <c r="D189" s="133">
        <v>1</v>
      </c>
      <c r="E189" s="133">
        <v>2</v>
      </c>
      <c r="F189" s="133">
        <v>2</v>
      </c>
      <c r="G189" s="1" t="s">
        <v>933</v>
      </c>
    </row>
    <row r="190" spans="1:7" ht="34.5" customHeight="1" x14ac:dyDescent="0.25">
      <c r="A190" s="162" t="s">
        <v>1119</v>
      </c>
    </row>
    <row r="191" spans="1:7" ht="34.5" customHeight="1" x14ac:dyDescent="0.25">
      <c r="A191" s="140" t="s">
        <v>1120</v>
      </c>
      <c r="B191" s="133">
        <v>2</v>
      </c>
      <c r="D191" s="133">
        <v>2</v>
      </c>
      <c r="E191" s="133">
        <v>2</v>
      </c>
      <c r="F191" s="133">
        <v>1</v>
      </c>
      <c r="G191" s="1" t="s">
        <v>933</v>
      </c>
    </row>
    <row r="192" spans="1:7" ht="34.5" customHeight="1" x14ac:dyDescent="0.25">
      <c r="A192" s="140" t="s">
        <v>1121</v>
      </c>
      <c r="B192" s="133">
        <v>2</v>
      </c>
      <c r="D192" s="133">
        <v>2</v>
      </c>
      <c r="E192" s="133">
        <v>2</v>
      </c>
      <c r="F192" s="133">
        <v>2</v>
      </c>
      <c r="G192" s="1" t="s">
        <v>933</v>
      </c>
    </row>
    <row r="193" spans="1:7" ht="34.5" customHeight="1" x14ac:dyDescent="0.25">
      <c r="A193" s="140" t="s">
        <v>1122</v>
      </c>
      <c r="B193" s="133">
        <v>2</v>
      </c>
      <c r="D193" s="133">
        <v>2</v>
      </c>
      <c r="E193" s="133">
        <v>2</v>
      </c>
      <c r="F193" s="133">
        <v>2</v>
      </c>
      <c r="G193" s="1" t="s">
        <v>953</v>
      </c>
    </row>
    <row r="194" spans="1:7" ht="34.5" customHeight="1" x14ac:dyDescent="0.25">
      <c r="A194" s="140" t="s">
        <v>1123</v>
      </c>
      <c r="B194" s="133">
        <v>2</v>
      </c>
      <c r="D194" s="133">
        <v>2</v>
      </c>
      <c r="E194" s="133">
        <v>2</v>
      </c>
      <c r="F194" s="133">
        <v>2</v>
      </c>
      <c r="G194" s="1" t="s">
        <v>953</v>
      </c>
    </row>
    <row r="195" spans="1:7" ht="34.5" customHeight="1" x14ac:dyDescent="0.25">
      <c r="A195" s="140" t="s">
        <v>1124</v>
      </c>
      <c r="B195" s="133">
        <v>2</v>
      </c>
      <c r="D195" s="133">
        <v>2</v>
      </c>
      <c r="E195" s="133">
        <v>2</v>
      </c>
      <c r="F195" s="133">
        <v>2</v>
      </c>
      <c r="G195" s="1" t="s">
        <v>953</v>
      </c>
    </row>
    <row r="196" spans="1:7" ht="34.5" customHeight="1" x14ac:dyDescent="0.25">
      <c r="A196" s="140" t="s">
        <v>1125</v>
      </c>
      <c r="B196" s="133">
        <v>2</v>
      </c>
      <c r="D196" s="133">
        <v>2</v>
      </c>
      <c r="E196" s="133">
        <v>3</v>
      </c>
      <c r="F196" s="133">
        <v>0</v>
      </c>
      <c r="G196" s="1" t="s">
        <v>964</v>
      </c>
    </row>
    <row r="197" spans="1:7" ht="34.5" customHeight="1" x14ac:dyDescent="0.25">
      <c r="A197" s="140" t="s">
        <v>1126</v>
      </c>
      <c r="B197" s="133">
        <v>2</v>
      </c>
      <c r="D197" s="133">
        <v>2</v>
      </c>
      <c r="E197" s="133">
        <v>3</v>
      </c>
      <c r="F197" s="133">
        <v>2</v>
      </c>
      <c r="G197" s="1" t="s">
        <v>964</v>
      </c>
    </row>
    <row r="198" spans="1:7" ht="34.5" customHeight="1" x14ac:dyDescent="0.25">
      <c r="A198" s="140" t="s">
        <v>1127</v>
      </c>
      <c r="B198" s="133">
        <v>2</v>
      </c>
      <c r="D198" s="133">
        <v>2</v>
      </c>
      <c r="E198" s="133">
        <v>1</v>
      </c>
      <c r="G198" s="1" t="s">
        <v>964</v>
      </c>
    </row>
    <row r="199" spans="1:7" ht="34.5" customHeight="1" x14ac:dyDescent="0.25">
      <c r="A199" s="162" t="s">
        <v>1128</v>
      </c>
      <c r="B199" s="133">
        <v>2</v>
      </c>
      <c r="D199" s="133">
        <v>2</v>
      </c>
      <c r="E199" s="133">
        <v>1</v>
      </c>
    </row>
    <row r="200" spans="1:7" ht="34.5" customHeight="1" x14ac:dyDescent="0.25">
      <c r="A200" s="140" t="s">
        <v>1129</v>
      </c>
      <c r="B200" s="133">
        <v>2</v>
      </c>
      <c r="D200" s="133">
        <v>2</v>
      </c>
      <c r="E200" s="133">
        <v>1</v>
      </c>
      <c r="G200" s="1" t="s">
        <v>964</v>
      </c>
    </row>
    <row r="201" spans="1:7" ht="34.5" customHeight="1" x14ac:dyDescent="0.25">
      <c r="A201" s="162" t="s">
        <v>1130</v>
      </c>
      <c r="B201" s="133">
        <v>2</v>
      </c>
      <c r="D201" s="133">
        <v>2</v>
      </c>
      <c r="E201" s="133">
        <v>3</v>
      </c>
      <c r="F201" s="133">
        <v>1</v>
      </c>
    </row>
    <row r="202" spans="1:7" ht="34.5" customHeight="1" x14ac:dyDescent="0.25">
      <c r="A202" s="140" t="s">
        <v>1131</v>
      </c>
      <c r="B202" s="133">
        <v>2</v>
      </c>
      <c r="D202" s="133">
        <v>2</v>
      </c>
      <c r="E202" s="133">
        <v>3</v>
      </c>
      <c r="F202" s="133">
        <v>2</v>
      </c>
      <c r="G202" s="1" t="s">
        <v>964</v>
      </c>
    </row>
    <row r="203" spans="1:7" ht="34.5" customHeight="1" x14ac:dyDescent="0.25">
      <c r="A203" s="140" t="s">
        <v>1132</v>
      </c>
      <c r="B203" s="133">
        <v>2</v>
      </c>
      <c r="D203" s="133">
        <v>1</v>
      </c>
      <c r="E203" s="133">
        <v>2</v>
      </c>
      <c r="F203" s="133">
        <v>1</v>
      </c>
      <c r="G203" s="1" t="s">
        <v>964</v>
      </c>
    </row>
    <row r="204" spans="1:7" ht="34.5" customHeight="1" x14ac:dyDescent="0.25">
      <c r="A204" s="140" t="s">
        <v>1133</v>
      </c>
      <c r="B204" s="133">
        <v>2</v>
      </c>
      <c r="D204" s="133">
        <v>1</v>
      </c>
      <c r="E204" s="133">
        <v>2</v>
      </c>
      <c r="F204" s="133">
        <v>1</v>
      </c>
      <c r="G204" s="1" t="s">
        <v>964</v>
      </c>
    </row>
    <row r="205" spans="1:7" ht="34.5" customHeight="1" x14ac:dyDescent="0.25">
      <c r="A205" s="140" t="s">
        <v>1134</v>
      </c>
      <c r="B205" s="133">
        <v>2</v>
      </c>
      <c r="D205" s="133">
        <v>1</v>
      </c>
      <c r="E205" s="133">
        <v>2</v>
      </c>
      <c r="F205" s="133">
        <v>2</v>
      </c>
      <c r="G205" s="1" t="s">
        <v>964</v>
      </c>
    </row>
    <row r="206" spans="1:7" ht="34.5" customHeight="1" x14ac:dyDescent="0.25">
      <c r="A206" s="157" t="s">
        <v>1135</v>
      </c>
      <c r="B206" s="133">
        <v>2</v>
      </c>
      <c r="D206" s="133">
        <v>1</v>
      </c>
      <c r="E206" s="133">
        <v>2</v>
      </c>
      <c r="F206" s="133">
        <v>1</v>
      </c>
      <c r="G206" s="1" t="s">
        <v>964</v>
      </c>
    </row>
    <row r="207" spans="1:7" ht="34.5" customHeight="1" x14ac:dyDescent="0.25">
      <c r="A207" s="157" t="s">
        <v>1136</v>
      </c>
      <c r="B207" s="133">
        <v>2</v>
      </c>
      <c r="D207" s="133">
        <v>2</v>
      </c>
      <c r="E207" s="133">
        <v>1</v>
      </c>
      <c r="G207" s="1" t="s">
        <v>964</v>
      </c>
    </row>
    <row r="208" spans="1:7" ht="34.5" customHeight="1" x14ac:dyDescent="0.25">
      <c r="A208" s="157" t="s">
        <v>1137</v>
      </c>
      <c r="B208" s="133">
        <v>2</v>
      </c>
      <c r="D208" s="133">
        <v>2</v>
      </c>
      <c r="E208" s="133">
        <v>2</v>
      </c>
      <c r="F208" s="133">
        <v>2</v>
      </c>
      <c r="G208" s="1" t="s">
        <v>964</v>
      </c>
    </row>
    <row r="209" spans="1:7" ht="34.5" customHeight="1" x14ac:dyDescent="0.25">
      <c r="A209" s="157" t="s">
        <v>1138</v>
      </c>
      <c r="B209" s="133">
        <v>2</v>
      </c>
      <c r="D209" s="133">
        <v>2</v>
      </c>
      <c r="E209" s="133">
        <v>2</v>
      </c>
      <c r="F209" s="133">
        <v>2</v>
      </c>
      <c r="G209" s="1" t="s">
        <v>964</v>
      </c>
    </row>
    <row r="210" spans="1:7" ht="34.5" customHeight="1" x14ac:dyDescent="0.25">
      <c r="A210" s="157" t="s">
        <v>1139</v>
      </c>
      <c r="B210" s="133">
        <v>2</v>
      </c>
      <c r="D210" s="133">
        <v>2</v>
      </c>
      <c r="E210" s="133">
        <v>1</v>
      </c>
      <c r="G210" s="1" t="s">
        <v>964</v>
      </c>
    </row>
    <row r="211" spans="1:7" ht="34.5" customHeight="1" x14ac:dyDescent="0.25">
      <c r="A211" s="162" t="s">
        <v>1140</v>
      </c>
      <c r="B211" s="133">
        <v>2</v>
      </c>
      <c r="D211" s="133">
        <v>2</v>
      </c>
      <c r="E211" s="133">
        <v>1</v>
      </c>
    </row>
    <row r="212" spans="1:7" ht="34.5" customHeight="1" x14ac:dyDescent="0.25">
      <c r="A212" s="157" t="s">
        <v>1141</v>
      </c>
      <c r="B212" s="133">
        <v>2</v>
      </c>
      <c r="D212" s="133">
        <v>1</v>
      </c>
      <c r="E212" s="133">
        <v>2</v>
      </c>
      <c r="F212" s="133">
        <v>1</v>
      </c>
      <c r="G212" s="1" t="s">
        <v>964</v>
      </c>
    </row>
    <row r="213" spans="1:7" ht="34.5" customHeight="1" x14ac:dyDescent="0.25">
      <c r="A213" s="140" t="s">
        <v>1142</v>
      </c>
      <c r="B213" s="133">
        <v>2</v>
      </c>
      <c r="D213" s="133">
        <v>2</v>
      </c>
      <c r="E213" s="133">
        <v>2</v>
      </c>
      <c r="F213" s="133">
        <v>2</v>
      </c>
      <c r="G213" s="24" t="s">
        <v>964</v>
      </c>
    </row>
    <row r="214" spans="1:7" ht="34.5" customHeight="1" x14ac:dyDescent="0.25">
      <c r="A214" s="140" t="s">
        <v>1143</v>
      </c>
      <c r="B214" s="133">
        <v>2</v>
      </c>
      <c r="D214" s="133">
        <v>1</v>
      </c>
      <c r="E214" s="133">
        <v>2</v>
      </c>
      <c r="F214" s="133">
        <v>1</v>
      </c>
      <c r="G214" s="24" t="s">
        <v>964</v>
      </c>
    </row>
    <row r="215" spans="1:7" s="137" customFormat="1" ht="22.5" customHeight="1" x14ac:dyDescent="0.25">
      <c r="A215" s="142"/>
      <c r="B215" s="166"/>
      <c r="C215" s="166"/>
      <c r="D215" s="166"/>
      <c r="E215" s="166"/>
      <c r="F215" s="166"/>
    </row>
    <row r="216" spans="1:7" ht="34.5" customHeight="1" x14ac:dyDescent="0.25">
      <c r="A216" s="140" t="s">
        <v>1144</v>
      </c>
      <c r="B216" s="133">
        <v>1</v>
      </c>
      <c r="D216" s="133">
        <v>2</v>
      </c>
      <c r="E216" s="133">
        <v>3</v>
      </c>
      <c r="F216" s="133">
        <v>2</v>
      </c>
      <c r="G216" s="1" t="s">
        <v>964</v>
      </c>
    </row>
    <row r="217" spans="1:7" ht="34.5" customHeight="1" x14ac:dyDescent="0.25">
      <c r="A217" s="157" t="s">
        <v>1145</v>
      </c>
      <c r="B217" s="133">
        <v>1</v>
      </c>
      <c r="D217" s="133">
        <v>2</v>
      </c>
      <c r="E217" s="133">
        <v>3</v>
      </c>
      <c r="F217" s="133">
        <v>2</v>
      </c>
      <c r="G217" s="1" t="s">
        <v>964</v>
      </c>
    </row>
    <row r="218" spans="1:7" ht="34.5" customHeight="1" x14ac:dyDescent="0.25">
      <c r="A218" s="162" t="s">
        <v>1146</v>
      </c>
    </row>
    <row r="219" spans="1:7" ht="34.5" customHeight="1" x14ac:dyDescent="0.25">
      <c r="A219" s="140" t="s">
        <v>1147</v>
      </c>
      <c r="B219" s="133">
        <v>2</v>
      </c>
      <c r="D219" s="133">
        <v>2</v>
      </c>
      <c r="E219" s="133">
        <v>2</v>
      </c>
      <c r="F219" s="133">
        <v>1</v>
      </c>
      <c r="G219" s="1" t="s">
        <v>964</v>
      </c>
    </row>
    <row r="220" spans="1:7" ht="34.5" customHeight="1" x14ac:dyDescent="0.25">
      <c r="A220" s="162" t="s">
        <v>1148</v>
      </c>
    </row>
    <row r="221" spans="1:7" ht="34.5" customHeight="1" x14ac:dyDescent="0.25">
      <c r="A221" s="140" t="s">
        <v>1149</v>
      </c>
      <c r="B221" s="133">
        <v>8</v>
      </c>
      <c r="C221" s="133">
        <v>1</v>
      </c>
      <c r="D221" s="133">
        <v>2</v>
      </c>
      <c r="E221" s="133">
        <v>3</v>
      </c>
      <c r="F221" s="133">
        <v>2</v>
      </c>
      <c r="G221" s="1" t="s">
        <v>933</v>
      </c>
    </row>
    <row r="222" spans="1:7" ht="34.5" customHeight="1" x14ac:dyDescent="0.25">
      <c r="A222" s="140" t="s">
        <v>1150</v>
      </c>
      <c r="B222" s="133">
        <v>4</v>
      </c>
      <c r="D222" s="133">
        <v>1</v>
      </c>
      <c r="E222" s="133">
        <v>2</v>
      </c>
      <c r="F222" s="133">
        <v>2</v>
      </c>
    </row>
    <row r="223" spans="1:7" ht="34.5" customHeight="1" x14ac:dyDescent="0.25">
      <c r="A223" s="157" t="s">
        <v>1151</v>
      </c>
      <c r="B223" s="133">
        <v>4</v>
      </c>
      <c r="D223" s="133">
        <v>1</v>
      </c>
      <c r="E223" s="133">
        <v>1</v>
      </c>
    </row>
    <row r="224" spans="1:7" ht="34.5" customHeight="1" x14ac:dyDescent="0.25">
      <c r="A224" s="140" t="s">
        <v>1152</v>
      </c>
      <c r="B224" s="133">
        <v>1</v>
      </c>
      <c r="D224" s="133">
        <v>2</v>
      </c>
      <c r="E224" s="133">
        <v>2</v>
      </c>
      <c r="F224" s="133">
        <v>2</v>
      </c>
      <c r="G224" s="1" t="s">
        <v>933</v>
      </c>
    </row>
    <row r="225" spans="1:7" ht="34.5" customHeight="1" x14ac:dyDescent="0.25">
      <c r="A225" s="140" t="s">
        <v>1153</v>
      </c>
      <c r="B225" s="133">
        <v>3</v>
      </c>
      <c r="D225" s="133">
        <v>2</v>
      </c>
      <c r="E225" s="133">
        <v>2</v>
      </c>
      <c r="F225" s="133">
        <v>1</v>
      </c>
      <c r="G225" s="1" t="s">
        <v>933</v>
      </c>
    </row>
    <row r="226" spans="1:7" ht="34.5" customHeight="1" x14ac:dyDescent="0.25">
      <c r="A226" s="140" t="s">
        <v>1154</v>
      </c>
      <c r="B226" s="133">
        <v>1</v>
      </c>
      <c r="D226" s="133">
        <v>2</v>
      </c>
      <c r="E226" s="133">
        <v>2</v>
      </c>
      <c r="F226" s="133">
        <v>1</v>
      </c>
      <c r="G226" s="1" t="s">
        <v>933</v>
      </c>
    </row>
    <row r="227" spans="1:7" ht="34.5" customHeight="1" x14ac:dyDescent="0.25">
      <c r="A227" s="140" t="s">
        <v>1155</v>
      </c>
      <c r="B227" s="133">
        <v>1</v>
      </c>
      <c r="D227" s="133">
        <v>2</v>
      </c>
      <c r="E227" s="133">
        <v>2</v>
      </c>
      <c r="F227" s="133">
        <v>2</v>
      </c>
      <c r="G227" s="1" t="s">
        <v>933</v>
      </c>
    </row>
    <row r="228" spans="1:7" ht="34.5" customHeight="1" x14ac:dyDescent="0.25">
      <c r="A228" s="140" t="s">
        <v>1156</v>
      </c>
      <c r="B228" s="133">
        <v>1</v>
      </c>
      <c r="D228" s="133">
        <v>2</v>
      </c>
      <c r="E228" s="133">
        <v>2</v>
      </c>
      <c r="F228" s="133">
        <v>2</v>
      </c>
      <c r="G228" s="1" t="s">
        <v>933</v>
      </c>
    </row>
    <row r="229" spans="1:7" ht="34.5" customHeight="1" x14ac:dyDescent="0.25">
      <c r="A229" s="140" t="s">
        <v>1157</v>
      </c>
      <c r="B229" s="133">
        <v>1</v>
      </c>
      <c r="D229" s="133">
        <v>2</v>
      </c>
      <c r="E229" s="133">
        <v>2</v>
      </c>
      <c r="F229" s="133">
        <v>2</v>
      </c>
      <c r="G229" s="1" t="s">
        <v>933</v>
      </c>
    </row>
    <row r="230" spans="1:7" ht="34.5" customHeight="1" x14ac:dyDescent="0.25">
      <c r="A230" s="140" t="s">
        <v>1158</v>
      </c>
      <c r="B230" s="133">
        <v>5</v>
      </c>
      <c r="D230" s="133">
        <v>2</v>
      </c>
      <c r="E230" s="133">
        <v>2</v>
      </c>
      <c r="F230" s="133">
        <v>1</v>
      </c>
      <c r="G230" s="1" t="s">
        <v>933</v>
      </c>
    </row>
    <row r="231" spans="1:7" ht="34.5" customHeight="1" x14ac:dyDescent="0.25">
      <c r="A231" s="140" t="s">
        <v>1159</v>
      </c>
      <c r="B231" s="133">
        <v>1</v>
      </c>
      <c r="D231" s="133">
        <v>2</v>
      </c>
      <c r="E231" s="133">
        <v>2</v>
      </c>
      <c r="F231" s="133">
        <v>2</v>
      </c>
      <c r="G231" s="1" t="s">
        <v>933</v>
      </c>
    </row>
    <row r="232" spans="1:7" ht="34.5" customHeight="1" x14ac:dyDescent="0.25">
      <c r="A232" s="140" t="s">
        <v>1160</v>
      </c>
      <c r="G232" s="1" t="s">
        <v>933</v>
      </c>
    </row>
    <row r="233" spans="1:7" ht="34.5" customHeight="1" x14ac:dyDescent="0.25">
      <c r="A233" s="157" t="s">
        <v>1161</v>
      </c>
      <c r="B233" s="133">
        <v>1</v>
      </c>
      <c r="D233" s="133">
        <v>2</v>
      </c>
      <c r="E233" s="133">
        <v>2</v>
      </c>
      <c r="F233" s="133">
        <v>2</v>
      </c>
      <c r="G233" s="1" t="s">
        <v>933</v>
      </c>
    </row>
    <row r="234" spans="1:7" ht="34.5" customHeight="1" x14ac:dyDescent="0.25">
      <c r="A234" s="157" t="s">
        <v>1162</v>
      </c>
      <c r="B234" s="133">
        <v>1</v>
      </c>
      <c r="D234" s="133">
        <v>2</v>
      </c>
      <c r="E234" s="133">
        <v>2</v>
      </c>
      <c r="F234" s="133">
        <v>2</v>
      </c>
      <c r="G234" s="1" t="s">
        <v>933</v>
      </c>
    </row>
    <row r="235" spans="1:7" ht="34.5" customHeight="1" x14ac:dyDescent="0.25">
      <c r="A235" s="157" t="s">
        <v>1163</v>
      </c>
      <c r="B235" s="133">
        <v>1</v>
      </c>
      <c r="D235" s="133">
        <v>2</v>
      </c>
      <c r="E235" s="133">
        <v>2</v>
      </c>
      <c r="F235" s="133">
        <v>2</v>
      </c>
      <c r="G235" s="1" t="s">
        <v>933</v>
      </c>
    </row>
    <row r="236" spans="1:7" ht="34.5" customHeight="1" x14ac:dyDescent="0.25">
      <c r="A236" s="157" t="s">
        <v>1164</v>
      </c>
      <c r="B236" s="133">
        <v>1</v>
      </c>
      <c r="D236" s="133">
        <v>2</v>
      </c>
      <c r="E236" s="133">
        <v>2</v>
      </c>
      <c r="F236" s="133">
        <v>2</v>
      </c>
      <c r="G236" s="1" t="s">
        <v>933</v>
      </c>
    </row>
    <row r="237" spans="1:7" ht="34.5" customHeight="1" x14ac:dyDescent="0.25">
      <c r="A237" s="157" t="s">
        <v>1165</v>
      </c>
      <c r="B237" s="133">
        <v>1</v>
      </c>
      <c r="D237" s="133">
        <v>2</v>
      </c>
      <c r="E237" s="133">
        <v>2</v>
      </c>
      <c r="F237" s="133">
        <v>1</v>
      </c>
      <c r="G237" s="1" t="s">
        <v>933</v>
      </c>
    </row>
    <row r="238" spans="1:7" ht="34.5" customHeight="1" x14ac:dyDescent="0.25">
      <c r="A238" s="140" t="s">
        <v>1166</v>
      </c>
      <c r="B238" s="133">
        <v>6</v>
      </c>
      <c r="D238" s="133">
        <v>2</v>
      </c>
      <c r="E238" s="133">
        <v>3</v>
      </c>
      <c r="F238" s="133">
        <v>1</v>
      </c>
      <c r="G238" s="1" t="s">
        <v>964</v>
      </c>
    </row>
    <row r="239" spans="1:7" ht="34.5" customHeight="1" x14ac:dyDescent="0.25">
      <c r="A239" s="140" t="s">
        <v>1167</v>
      </c>
      <c r="B239" s="133">
        <v>6</v>
      </c>
      <c r="D239" s="133">
        <v>2</v>
      </c>
      <c r="E239" s="133">
        <v>2</v>
      </c>
      <c r="F239" s="133">
        <v>1</v>
      </c>
      <c r="G239" s="1" t="s">
        <v>964</v>
      </c>
    </row>
    <row r="240" spans="1:7" ht="34.5" customHeight="1" x14ac:dyDescent="0.25">
      <c r="A240" s="140" t="s">
        <v>1168</v>
      </c>
      <c r="B240" s="133">
        <v>6</v>
      </c>
      <c r="D240" s="133">
        <v>1</v>
      </c>
      <c r="E240" s="133">
        <v>2</v>
      </c>
      <c r="F240" s="133">
        <v>1</v>
      </c>
      <c r="G240" s="1" t="s">
        <v>964</v>
      </c>
    </row>
    <row r="241" spans="1:7" ht="34.5" customHeight="1" x14ac:dyDescent="0.25">
      <c r="A241" s="162" t="s">
        <v>1169</v>
      </c>
    </row>
    <row r="242" spans="1:7" s="24" customFormat="1" ht="34.5" customHeight="1" x14ac:dyDescent="0.25">
      <c r="A242" s="140" t="s">
        <v>1170</v>
      </c>
      <c r="B242" s="165"/>
      <c r="C242" s="165"/>
      <c r="D242" s="165"/>
      <c r="E242" s="165"/>
      <c r="F242" s="165"/>
    </row>
    <row r="243" spans="1:7" s="137" customFormat="1" ht="20.25" customHeight="1" x14ac:dyDescent="0.25">
      <c r="A243" s="142"/>
      <c r="B243" s="166"/>
      <c r="C243" s="166"/>
      <c r="D243" s="166"/>
      <c r="E243" s="166"/>
      <c r="F243" s="166"/>
    </row>
    <row r="244" spans="1:7" ht="34.5" customHeight="1" x14ac:dyDescent="0.25">
      <c r="A244" s="140" t="s">
        <v>1171</v>
      </c>
      <c r="B244" s="133">
        <v>1</v>
      </c>
      <c r="D244" s="133">
        <v>1</v>
      </c>
      <c r="E244" s="133">
        <v>2</v>
      </c>
      <c r="F244" s="133">
        <v>1</v>
      </c>
      <c r="G244" s="1" t="s">
        <v>1172</v>
      </c>
    </row>
    <row r="245" spans="1:7" ht="34.5" customHeight="1" x14ac:dyDescent="0.25">
      <c r="A245" s="140" t="s">
        <v>1173</v>
      </c>
      <c r="B245" s="133">
        <v>1</v>
      </c>
      <c r="D245" s="133">
        <v>1</v>
      </c>
      <c r="E245" s="133">
        <v>2</v>
      </c>
      <c r="F245" s="133">
        <v>1</v>
      </c>
      <c r="G245" s="1" t="s">
        <v>1172</v>
      </c>
    </row>
    <row r="246" spans="1:7" ht="34.5" customHeight="1" x14ac:dyDescent="0.25">
      <c r="A246" s="140" t="s">
        <v>1174</v>
      </c>
      <c r="B246" s="133">
        <v>1</v>
      </c>
      <c r="D246" s="133">
        <v>1</v>
      </c>
      <c r="E246" s="133">
        <v>2</v>
      </c>
      <c r="F246" s="133">
        <v>1</v>
      </c>
      <c r="G246" s="1" t="s">
        <v>964</v>
      </c>
    </row>
    <row r="247" spans="1:7" ht="34.5" customHeight="1" x14ac:dyDescent="0.25">
      <c r="A247" s="162" t="s">
        <v>1175</v>
      </c>
      <c r="G247" s="1" t="s">
        <v>964</v>
      </c>
    </row>
    <row r="248" spans="1:7" ht="34.5" customHeight="1" x14ac:dyDescent="0.25">
      <c r="A248" s="140" t="s">
        <v>1176</v>
      </c>
      <c r="B248" s="133">
        <v>4</v>
      </c>
      <c r="D248" s="133">
        <v>1</v>
      </c>
      <c r="E248" s="133">
        <v>2</v>
      </c>
      <c r="F248" s="133">
        <v>2</v>
      </c>
      <c r="G248" s="1" t="s">
        <v>964</v>
      </c>
    </row>
    <row r="249" spans="1:7" ht="34.5" customHeight="1" x14ac:dyDescent="0.25">
      <c r="A249" s="162" t="s">
        <v>1177</v>
      </c>
      <c r="G249" s="1" t="s">
        <v>964</v>
      </c>
    </row>
    <row r="250" spans="1:7" ht="34.5" customHeight="1" x14ac:dyDescent="0.25">
      <c r="A250" s="140" t="s">
        <v>1178</v>
      </c>
      <c r="B250" s="133">
        <v>4</v>
      </c>
      <c r="D250" s="133">
        <v>1</v>
      </c>
      <c r="E250" s="133">
        <v>2</v>
      </c>
      <c r="F250" s="133">
        <v>1</v>
      </c>
      <c r="G250" s="1" t="s">
        <v>964</v>
      </c>
    </row>
    <row r="251" spans="1:7" ht="34.5" customHeight="1" x14ac:dyDescent="0.25">
      <c r="A251" s="140" t="s">
        <v>1179</v>
      </c>
      <c r="B251" s="133">
        <v>5</v>
      </c>
      <c r="D251" s="133">
        <v>2</v>
      </c>
      <c r="E251" s="133">
        <v>1</v>
      </c>
      <c r="G251" s="1" t="s">
        <v>964</v>
      </c>
    </row>
    <row r="252" spans="1:7" ht="34.5" customHeight="1" x14ac:dyDescent="0.25">
      <c r="A252" s="140" t="s">
        <v>1180</v>
      </c>
      <c r="B252" s="133">
        <v>1</v>
      </c>
      <c r="D252" s="133">
        <v>2</v>
      </c>
      <c r="E252" s="133">
        <v>1</v>
      </c>
      <c r="G252" s="1" t="s">
        <v>964</v>
      </c>
    </row>
    <row r="253" spans="1:7" ht="34.5" customHeight="1" x14ac:dyDescent="0.25">
      <c r="A253" s="162" t="s">
        <v>1181</v>
      </c>
    </row>
    <row r="254" spans="1:7" ht="34.5" customHeight="1" x14ac:dyDescent="0.25">
      <c r="A254" s="140" t="s">
        <v>1182</v>
      </c>
      <c r="B254" s="133">
        <v>1</v>
      </c>
      <c r="D254" s="133">
        <v>2</v>
      </c>
      <c r="E254" s="133">
        <v>1</v>
      </c>
      <c r="G254" s="1" t="s">
        <v>964</v>
      </c>
    </row>
    <row r="255" spans="1:7" ht="34.5" customHeight="1" x14ac:dyDescent="0.25">
      <c r="A255" s="162" t="s">
        <v>1183</v>
      </c>
    </row>
    <row r="256" spans="1:7" ht="34.5" customHeight="1" x14ac:dyDescent="0.25">
      <c r="A256" s="140" t="s">
        <v>1184</v>
      </c>
      <c r="B256" s="133">
        <v>4</v>
      </c>
      <c r="D256" s="133">
        <v>1</v>
      </c>
      <c r="E256" s="133">
        <v>2</v>
      </c>
      <c r="F256" s="133">
        <v>2</v>
      </c>
      <c r="G256" s="1" t="s">
        <v>964</v>
      </c>
    </row>
    <row r="257" spans="1:7" ht="34.5" customHeight="1" x14ac:dyDescent="0.25">
      <c r="A257" s="162" t="s">
        <v>1185</v>
      </c>
      <c r="G257" s="1" t="s">
        <v>964</v>
      </c>
    </row>
    <row r="258" spans="1:7" ht="34.5" customHeight="1" x14ac:dyDescent="0.25">
      <c r="A258" s="140" t="s">
        <v>1186</v>
      </c>
      <c r="B258" s="133">
        <v>1</v>
      </c>
      <c r="D258" s="133">
        <v>1</v>
      </c>
      <c r="E258" s="133">
        <v>2</v>
      </c>
      <c r="F258" s="133">
        <v>0</v>
      </c>
      <c r="G258" s="1" t="s">
        <v>964</v>
      </c>
    </row>
    <row r="259" spans="1:7" ht="34.5" customHeight="1" x14ac:dyDescent="0.25">
      <c r="A259" s="140" t="s">
        <v>1187</v>
      </c>
      <c r="B259" s="133">
        <v>5</v>
      </c>
      <c r="D259" s="133">
        <v>1</v>
      </c>
      <c r="E259" s="133">
        <v>2</v>
      </c>
      <c r="F259" s="133">
        <v>1</v>
      </c>
      <c r="G259" s="1" t="s">
        <v>964</v>
      </c>
    </row>
    <row r="260" spans="1:7" ht="34.5" customHeight="1" x14ac:dyDescent="0.25">
      <c r="A260" s="140" t="s">
        <v>1188</v>
      </c>
      <c r="B260" s="133">
        <v>4</v>
      </c>
      <c r="D260" s="133">
        <v>1</v>
      </c>
      <c r="E260" s="133">
        <v>2</v>
      </c>
      <c r="F260" s="133">
        <v>0</v>
      </c>
      <c r="G260" s="1" t="s">
        <v>1189</v>
      </c>
    </row>
    <row r="261" spans="1:7" ht="34.5" customHeight="1" x14ac:dyDescent="0.25">
      <c r="A261" s="140" t="s">
        <v>1190</v>
      </c>
      <c r="B261" s="133">
        <v>4</v>
      </c>
      <c r="D261" s="133">
        <v>1</v>
      </c>
      <c r="E261" s="133">
        <v>2</v>
      </c>
      <c r="F261" s="133">
        <v>2</v>
      </c>
      <c r="G261" s="1" t="s">
        <v>964</v>
      </c>
    </row>
    <row r="262" spans="1:7" ht="34.5" customHeight="1" x14ac:dyDescent="0.25">
      <c r="A262" s="140" t="s">
        <v>1191</v>
      </c>
      <c r="B262" s="133">
        <v>3</v>
      </c>
      <c r="D262" s="133">
        <v>1</v>
      </c>
      <c r="E262" s="133">
        <v>2</v>
      </c>
      <c r="F262" s="133">
        <v>1</v>
      </c>
      <c r="G262" s="1" t="s">
        <v>964</v>
      </c>
    </row>
    <row r="263" spans="1:7" ht="34.5" customHeight="1" x14ac:dyDescent="0.25">
      <c r="A263" s="140" t="s">
        <v>1192</v>
      </c>
      <c r="B263" s="133">
        <v>5</v>
      </c>
      <c r="D263" s="133">
        <v>1</v>
      </c>
      <c r="E263" s="133">
        <v>2</v>
      </c>
      <c r="F263" s="133">
        <v>2</v>
      </c>
      <c r="G263" s="1" t="s">
        <v>964</v>
      </c>
    </row>
    <row r="264" spans="1:7" ht="34.5" customHeight="1" x14ac:dyDescent="0.25">
      <c r="A264" s="140" t="s">
        <v>1193</v>
      </c>
      <c r="B264" s="133">
        <v>7</v>
      </c>
      <c r="D264" s="133">
        <v>1</v>
      </c>
      <c r="E264" s="133">
        <v>2</v>
      </c>
      <c r="F264" s="133">
        <v>1</v>
      </c>
      <c r="G264" s="1" t="s">
        <v>964</v>
      </c>
    </row>
    <row r="265" spans="1:7" ht="34.5" customHeight="1" x14ac:dyDescent="0.25">
      <c r="A265" s="140" t="s">
        <v>1194</v>
      </c>
      <c r="B265" s="133">
        <v>6</v>
      </c>
      <c r="D265" s="133">
        <v>1</v>
      </c>
      <c r="E265" s="133">
        <v>2</v>
      </c>
      <c r="F265" s="133">
        <v>1</v>
      </c>
      <c r="G265" s="1" t="s">
        <v>964</v>
      </c>
    </row>
    <row r="266" spans="1:7" ht="34.5" customHeight="1" x14ac:dyDescent="0.25">
      <c r="A266" s="140" t="s">
        <v>1195</v>
      </c>
      <c r="B266" s="133">
        <v>6</v>
      </c>
      <c r="D266" s="133">
        <v>1</v>
      </c>
      <c r="E266" s="133">
        <v>2</v>
      </c>
      <c r="F266" s="133">
        <v>1</v>
      </c>
      <c r="G266" s="1" t="s">
        <v>964</v>
      </c>
    </row>
    <row r="267" spans="1:7" ht="34.5" customHeight="1" x14ac:dyDescent="0.25">
      <c r="A267" s="140" t="s">
        <v>1196</v>
      </c>
      <c r="B267" s="133">
        <v>5</v>
      </c>
      <c r="D267" s="133">
        <v>2</v>
      </c>
      <c r="E267" s="133">
        <v>2</v>
      </c>
      <c r="F267" s="133">
        <v>1</v>
      </c>
      <c r="G267" s="1" t="s">
        <v>964</v>
      </c>
    </row>
    <row r="268" spans="1:7" ht="34.5" customHeight="1" x14ac:dyDescent="0.25">
      <c r="A268" s="162" t="s">
        <v>1197</v>
      </c>
    </row>
    <row r="269" spans="1:7" ht="34.5" customHeight="1" x14ac:dyDescent="0.25">
      <c r="A269" s="140" t="s">
        <v>1198</v>
      </c>
      <c r="B269" s="133">
        <v>5</v>
      </c>
      <c r="D269" s="133">
        <v>2</v>
      </c>
      <c r="E269" s="133">
        <v>2</v>
      </c>
      <c r="F269" s="133">
        <v>1</v>
      </c>
      <c r="G269" s="1" t="s">
        <v>964</v>
      </c>
    </row>
    <row r="270" spans="1:7" ht="34.5" customHeight="1" x14ac:dyDescent="0.25">
      <c r="A270" s="162" t="s">
        <v>1199</v>
      </c>
    </row>
    <row r="271" spans="1:7" ht="34.5" customHeight="1" x14ac:dyDescent="0.25">
      <c r="A271" s="140" t="s">
        <v>1200</v>
      </c>
      <c r="B271" s="133">
        <v>8</v>
      </c>
      <c r="C271" s="133">
        <v>1</v>
      </c>
      <c r="D271" s="133">
        <v>1</v>
      </c>
      <c r="E271" s="133">
        <v>2</v>
      </c>
      <c r="F271" s="133">
        <v>1</v>
      </c>
      <c r="G271" s="1" t="s">
        <v>964</v>
      </c>
    </row>
    <row r="272" spans="1:7" ht="34.5" customHeight="1" x14ac:dyDescent="0.25">
      <c r="A272" s="162" t="s">
        <v>1197</v>
      </c>
    </row>
    <row r="273" spans="1:7" ht="34.5" customHeight="1" x14ac:dyDescent="0.25">
      <c r="A273" s="140" t="s">
        <v>1201</v>
      </c>
      <c r="B273" s="133">
        <v>6</v>
      </c>
      <c r="D273" s="133">
        <v>1</v>
      </c>
      <c r="E273" s="133">
        <v>2</v>
      </c>
      <c r="F273" s="133">
        <v>1</v>
      </c>
      <c r="G273" s="1" t="s">
        <v>964</v>
      </c>
    </row>
    <row r="274" spans="1:7" ht="34.5" customHeight="1" x14ac:dyDescent="0.25">
      <c r="A274" s="140" t="s">
        <v>1202</v>
      </c>
      <c r="B274" s="133">
        <v>6</v>
      </c>
      <c r="D274" s="133">
        <v>2</v>
      </c>
      <c r="E274" s="133">
        <v>3</v>
      </c>
      <c r="F274" s="133">
        <v>1</v>
      </c>
      <c r="G274" s="1" t="s">
        <v>964</v>
      </c>
    </row>
    <row r="275" spans="1:7" ht="34.5" customHeight="1" x14ac:dyDescent="0.25">
      <c r="A275" s="140" t="s">
        <v>1203</v>
      </c>
      <c r="B275" s="133">
        <v>4</v>
      </c>
      <c r="D275" s="133">
        <v>2</v>
      </c>
      <c r="E275" s="133">
        <v>2</v>
      </c>
      <c r="F275" s="133">
        <v>1</v>
      </c>
      <c r="G275" s="1" t="s">
        <v>964</v>
      </c>
    </row>
    <row r="276" spans="1:7" ht="34.5" customHeight="1" x14ac:dyDescent="0.25">
      <c r="A276" s="140" t="s">
        <v>1204</v>
      </c>
      <c r="B276" s="133">
        <v>4</v>
      </c>
      <c r="D276" s="133">
        <v>2</v>
      </c>
      <c r="E276" s="133">
        <v>2</v>
      </c>
      <c r="F276" s="133">
        <v>1</v>
      </c>
      <c r="G276" s="1" t="s">
        <v>1205</v>
      </c>
    </row>
    <row r="277" spans="1:7" ht="34.5" customHeight="1" x14ac:dyDescent="0.25">
      <c r="A277" s="140" t="s">
        <v>1206</v>
      </c>
      <c r="B277" s="133">
        <v>8</v>
      </c>
      <c r="C277" s="133">
        <v>2</v>
      </c>
      <c r="D277" s="133">
        <v>2</v>
      </c>
      <c r="E277" s="133">
        <v>2</v>
      </c>
      <c r="F277" s="133">
        <v>1</v>
      </c>
      <c r="G277" s="1" t="s">
        <v>964</v>
      </c>
    </row>
    <row r="278" spans="1:7" s="137" customFormat="1" ht="21.75" customHeight="1" x14ac:dyDescent="0.25">
      <c r="A278" s="142"/>
      <c r="B278" s="166"/>
      <c r="C278" s="166"/>
      <c r="D278" s="166"/>
      <c r="E278" s="166"/>
      <c r="F278" s="166"/>
    </row>
    <row r="279" spans="1:7" ht="34.5" customHeight="1" x14ac:dyDescent="0.25">
      <c r="A279" s="140" t="s">
        <v>1207</v>
      </c>
      <c r="B279" s="133">
        <v>5</v>
      </c>
      <c r="D279" s="133">
        <v>1</v>
      </c>
      <c r="E279" s="133">
        <v>2</v>
      </c>
      <c r="F279" s="133">
        <v>1</v>
      </c>
      <c r="G279" s="1" t="s">
        <v>1208</v>
      </c>
    </row>
    <row r="280" spans="1:7" ht="34.5" customHeight="1" x14ac:dyDescent="0.25">
      <c r="A280" s="140" t="s">
        <v>1209</v>
      </c>
      <c r="B280" s="133">
        <v>5</v>
      </c>
      <c r="D280" s="133">
        <v>1</v>
      </c>
      <c r="E280" s="133">
        <v>2</v>
      </c>
      <c r="F280" s="133">
        <v>1</v>
      </c>
      <c r="G280" s="1" t="s">
        <v>964</v>
      </c>
    </row>
    <row r="281" spans="1:7" ht="34.5" customHeight="1" x14ac:dyDescent="0.25">
      <c r="A281" s="140" t="s">
        <v>1210</v>
      </c>
      <c r="B281" s="133">
        <v>6</v>
      </c>
      <c r="D281" s="133">
        <v>2</v>
      </c>
      <c r="E281" s="133">
        <v>1</v>
      </c>
      <c r="G281" s="1" t="s">
        <v>964</v>
      </c>
    </row>
    <row r="282" spans="1:7" ht="34.5" customHeight="1" x14ac:dyDescent="0.25">
      <c r="A282" s="140" t="s">
        <v>1211</v>
      </c>
      <c r="B282" s="133">
        <v>6</v>
      </c>
      <c r="D282" s="133">
        <v>2</v>
      </c>
      <c r="E282" s="133">
        <v>2</v>
      </c>
      <c r="F282" s="133">
        <v>1</v>
      </c>
      <c r="G282" s="1" t="s">
        <v>964</v>
      </c>
    </row>
    <row r="283" spans="1:7" ht="34.5" customHeight="1" x14ac:dyDescent="0.25">
      <c r="A283" s="140" t="s">
        <v>1212</v>
      </c>
      <c r="B283" s="133">
        <v>5</v>
      </c>
      <c r="D283" s="133">
        <v>1</v>
      </c>
      <c r="E283" s="133">
        <v>2</v>
      </c>
      <c r="F283" s="133">
        <v>1</v>
      </c>
      <c r="G283" s="1" t="s">
        <v>964</v>
      </c>
    </row>
    <row r="284" spans="1:7" ht="34.5" customHeight="1" x14ac:dyDescent="0.25">
      <c r="A284" s="140" t="s">
        <v>1213</v>
      </c>
      <c r="B284" s="133">
        <v>6</v>
      </c>
      <c r="D284" s="133">
        <v>2</v>
      </c>
      <c r="E284" s="133">
        <v>2</v>
      </c>
      <c r="F284" s="133">
        <v>1</v>
      </c>
      <c r="G284" s="1" t="s">
        <v>964</v>
      </c>
    </row>
    <row r="285" spans="1:7" ht="34.5" customHeight="1" x14ac:dyDescent="0.25">
      <c r="A285" s="140" t="s">
        <v>1214</v>
      </c>
      <c r="B285" s="133">
        <v>2</v>
      </c>
      <c r="D285" s="133">
        <v>1</v>
      </c>
      <c r="E285" s="133">
        <v>2</v>
      </c>
      <c r="F285" s="133">
        <v>2</v>
      </c>
      <c r="G285" s="1" t="s">
        <v>964</v>
      </c>
    </row>
    <row r="286" spans="1:7" s="137" customFormat="1" ht="34.5" customHeight="1" x14ac:dyDescent="0.25">
      <c r="A286" s="142"/>
      <c r="B286" s="166"/>
      <c r="C286" s="166"/>
      <c r="D286" s="166"/>
      <c r="E286" s="166"/>
      <c r="F286" s="166"/>
    </row>
    <row r="287" spans="1:7" ht="34.5" customHeight="1" x14ac:dyDescent="0.25">
      <c r="A287" s="160" t="s">
        <v>2646</v>
      </c>
      <c r="B287" s="133">
        <f>COUNTIF(B2:B285,"1")</f>
        <v>66</v>
      </c>
      <c r="C287" s="133">
        <f>COUNT(C2:C285)</f>
        <v>28</v>
      </c>
      <c r="D287" s="133">
        <f>COUNT(D2:D285)</f>
        <v>212</v>
      </c>
      <c r="E287" s="133">
        <f>COUNT(E2:E285)</f>
        <v>212</v>
      </c>
      <c r="F287" s="133">
        <f>COUNT(F2:F285)</f>
        <v>206</v>
      </c>
    </row>
    <row r="288" spans="1:7" ht="34.5" customHeight="1" x14ac:dyDescent="0.25">
      <c r="A288" s="160" t="s">
        <v>212</v>
      </c>
      <c r="B288" s="133">
        <f>COUNTIF(B2:B285,"2")</f>
        <v>33</v>
      </c>
      <c r="C288" s="134" t="s">
        <v>2340</v>
      </c>
      <c r="D288" s="134" t="s">
        <v>1694</v>
      </c>
      <c r="E288" s="134" t="s">
        <v>2342</v>
      </c>
      <c r="F288" s="134" t="s">
        <v>2344</v>
      </c>
    </row>
    <row r="289" spans="1:6" ht="34.5" customHeight="1" x14ac:dyDescent="0.25">
      <c r="A289" s="160" t="s">
        <v>355</v>
      </c>
      <c r="B289" s="133">
        <f>COUNTIF(B2:B285,"3")</f>
        <v>34</v>
      </c>
      <c r="C289" s="133">
        <f>COUNTIF(C2:C285,"1")</f>
        <v>15</v>
      </c>
      <c r="D289" s="133">
        <f>COUNTIF(D2:D285,"1")</f>
        <v>117</v>
      </c>
      <c r="E289" s="133">
        <f>COUNTIF(E2:E285,"1")</f>
        <v>16</v>
      </c>
      <c r="F289" s="133">
        <f>COUNTIF(F2:F285,"1")</f>
        <v>114</v>
      </c>
    </row>
    <row r="290" spans="1:6" ht="34.5" customHeight="1" x14ac:dyDescent="0.25">
      <c r="A290" s="160" t="s">
        <v>515</v>
      </c>
      <c r="B290" s="133">
        <f>COUNTIF(B2:B285,"4")</f>
        <v>10</v>
      </c>
      <c r="C290" s="134" t="s">
        <v>2339</v>
      </c>
      <c r="D290" s="134" t="s">
        <v>1695</v>
      </c>
      <c r="E290" s="134" t="s">
        <v>440</v>
      </c>
      <c r="F290" s="134" t="s">
        <v>2345</v>
      </c>
    </row>
    <row r="291" spans="1:6" ht="34.5" customHeight="1" x14ac:dyDescent="0.25">
      <c r="A291" s="160" t="s">
        <v>532</v>
      </c>
      <c r="B291" s="133">
        <f>COUNTIF(B2:B285,"5")</f>
        <v>13</v>
      </c>
      <c r="C291" s="133">
        <f>COUNTIF(C2:C285,"2")</f>
        <v>5</v>
      </c>
      <c r="D291" s="133">
        <f>COUNTIF(D2:D285,"2")</f>
        <v>95</v>
      </c>
      <c r="E291" s="133">
        <f>COUNTIF(E2:E285,"2")</f>
        <v>177</v>
      </c>
      <c r="F291" s="133">
        <f>COUNTIF(F2:F285,"2")</f>
        <v>84</v>
      </c>
    </row>
    <row r="292" spans="1:6" ht="34.5" customHeight="1" x14ac:dyDescent="0.25">
      <c r="A292" s="160" t="s">
        <v>2647</v>
      </c>
      <c r="B292" s="133">
        <f>COUNTIF(B2:B285,"6")</f>
        <v>10</v>
      </c>
      <c r="C292" s="134" t="s">
        <v>2341</v>
      </c>
      <c r="E292" s="134" t="s">
        <v>2343</v>
      </c>
      <c r="F292" s="134" t="s">
        <v>1701</v>
      </c>
    </row>
    <row r="293" spans="1:6" ht="34.5" customHeight="1" x14ac:dyDescent="0.25">
      <c r="A293" s="160" t="s">
        <v>1718</v>
      </c>
      <c r="B293" s="133">
        <f>COUNTIF(B2:B285,"7")</f>
        <v>19</v>
      </c>
      <c r="C293" s="133">
        <f>COUNTIF(C2:C285,"0")</f>
        <v>8</v>
      </c>
      <c r="E293" s="133">
        <f>COUNTIF(E2:E285,"3")</f>
        <v>19</v>
      </c>
      <c r="F293" s="133">
        <f>COUNTIF(F2:F285,"0")</f>
        <v>8</v>
      </c>
    </row>
    <row r="294" spans="1:6" ht="34.5" customHeight="1" x14ac:dyDescent="0.25">
      <c r="A294" s="160" t="s">
        <v>710</v>
      </c>
      <c r="B294" s="133">
        <f>COUNTIF(B2:B285,"8")</f>
        <v>28</v>
      </c>
    </row>
    <row r="295" spans="1:6" ht="34.5" customHeight="1" x14ac:dyDescent="0.25">
      <c r="A295" s="161"/>
    </row>
    <row r="296" spans="1:6" ht="34.5" customHeight="1" x14ac:dyDescent="0.25">
      <c r="A296" s="160" t="s">
        <v>2327</v>
      </c>
      <c r="B296" s="133">
        <f>SUM(B287:B294)</f>
        <v>213</v>
      </c>
    </row>
    <row r="297" spans="1:6" ht="34.5" customHeight="1" x14ac:dyDescent="0.25">
      <c r="A297" s="161"/>
    </row>
    <row r="298" spans="1:6" ht="34.5" customHeight="1" x14ac:dyDescent="0.25">
      <c r="A298" s="161"/>
    </row>
    <row r="300" spans="1:6" ht="34.5" customHeight="1" x14ac:dyDescent="0.25">
      <c r="A300" s="140" t="s">
        <v>2349</v>
      </c>
      <c r="C300" s="167">
        <f>(C289/(C289+C291))*100</f>
        <v>75</v>
      </c>
      <c r="D300" s="167">
        <f>(D289/(D289+D291))*100</f>
        <v>55.188679245283026</v>
      </c>
      <c r="E300" s="167">
        <f>((E289+(E293*0.5))/E287)*100</f>
        <v>12.028301886792454</v>
      </c>
      <c r="F300" s="167">
        <f>(F289/(F289+F291))*100</f>
        <v>57.575757575757578</v>
      </c>
    </row>
  </sheetData>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9"/>
  <sheetViews>
    <sheetView zoomScaleNormal="100" zoomScalePageLayoutView="150" workbookViewId="0">
      <pane ySplit="1" topLeftCell="A284" activePane="bottomLeft" state="frozen"/>
      <selection activeCell="B3" sqref="B3"/>
      <selection pane="bottomLeft" activeCell="A292" sqref="A292"/>
    </sheetView>
  </sheetViews>
  <sheetFormatPr defaultColWidth="11" defaultRowHeight="15.75" x14ac:dyDescent="0.25"/>
  <cols>
    <col min="1" max="1" width="84.625" customWidth="1"/>
    <col min="2" max="2" width="13.125" style="132" bestFit="1" customWidth="1"/>
    <col min="3" max="3" width="18.625" style="132" bestFit="1" customWidth="1"/>
    <col min="4" max="4" width="22.125" style="132" bestFit="1" customWidth="1"/>
    <col min="5" max="5" width="23.5" style="132" bestFit="1" customWidth="1"/>
    <col min="6" max="6" width="13.875" style="132" bestFit="1" customWidth="1"/>
    <col min="7" max="7" width="32.875" customWidth="1"/>
  </cols>
  <sheetData>
    <row r="1" spans="1:7" s="44" customFormat="1" ht="19.5" x14ac:dyDescent="0.3">
      <c r="A1" s="43" t="s">
        <v>9</v>
      </c>
      <c r="B1" s="130" t="s">
        <v>1716</v>
      </c>
      <c r="C1" s="130" t="s">
        <v>1725</v>
      </c>
      <c r="D1" s="131" t="s">
        <v>2326</v>
      </c>
      <c r="E1" s="130" t="s">
        <v>1713</v>
      </c>
      <c r="F1" s="130" t="s">
        <v>1715</v>
      </c>
      <c r="G1" s="43" t="s">
        <v>85</v>
      </c>
    </row>
    <row r="2" spans="1:7" s="2" customFormat="1" ht="31.5" x14ac:dyDescent="0.25">
      <c r="A2" s="14" t="s">
        <v>1677</v>
      </c>
      <c r="B2" s="132">
        <v>3</v>
      </c>
      <c r="C2" s="132"/>
      <c r="D2" s="132">
        <v>1</v>
      </c>
      <c r="E2" s="132">
        <v>2</v>
      </c>
      <c r="F2" s="132">
        <v>2</v>
      </c>
    </row>
    <row r="3" spans="1:7" s="2" customFormat="1" x14ac:dyDescent="0.25">
      <c r="A3" s="7" t="s">
        <v>1215</v>
      </c>
      <c r="B3" s="132"/>
      <c r="C3" s="132"/>
      <c r="D3" s="132"/>
      <c r="E3" s="132"/>
      <c r="F3" s="132"/>
      <c r="G3" s="2" t="s">
        <v>1220</v>
      </c>
    </row>
    <row r="4" spans="1:7" s="2" customFormat="1" x14ac:dyDescent="0.25">
      <c r="A4" s="7" t="s">
        <v>1216</v>
      </c>
      <c r="B4" s="132"/>
      <c r="C4" s="132"/>
      <c r="D4" s="132"/>
      <c r="E4" s="132"/>
      <c r="F4" s="132"/>
      <c r="G4" s="2" t="s">
        <v>1220</v>
      </c>
    </row>
    <row r="5" spans="1:7" s="2" customFormat="1" x14ac:dyDescent="0.25">
      <c r="A5" s="7" t="s">
        <v>1217</v>
      </c>
      <c r="B5" s="132"/>
      <c r="C5" s="132"/>
      <c r="D5" s="132"/>
      <c r="E5" s="132"/>
      <c r="F5" s="132"/>
      <c r="G5" s="2" t="s">
        <v>1220</v>
      </c>
    </row>
    <row r="6" spans="1:7" s="2" customFormat="1" x14ac:dyDescent="0.25">
      <c r="A6" s="7" t="s">
        <v>1218</v>
      </c>
      <c r="B6" s="132"/>
      <c r="C6" s="132"/>
      <c r="D6" s="132"/>
      <c r="E6" s="132"/>
      <c r="F6" s="132"/>
      <c r="G6" s="2" t="s">
        <v>1220</v>
      </c>
    </row>
    <row r="7" spans="1:7" s="2" customFormat="1" x14ac:dyDescent="0.25">
      <c r="A7" s="7" t="s">
        <v>1219</v>
      </c>
      <c r="B7" s="132"/>
      <c r="C7" s="132"/>
      <c r="D7" s="132"/>
      <c r="E7" s="132"/>
      <c r="F7" s="132"/>
      <c r="G7" s="2" t="s">
        <v>1220</v>
      </c>
    </row>
    <row r="8" spans="1:7" s="2" customFormat="1" x14ac:dyDescent="0.25">
      <c r="A8" s="13" t="s">
        <v>1678</v>
      </c>
      <c r="B8" s="132">
        <v>3</v>
      </c>
      <c r="C8" s="132"/>
      <c r="D8" s="132">
        <v>1</v>
      </c>
      <c r="E8" s="132">
        <v>2</v>
      </c>
      <c r="F8" s="132">
        <v>2</v>
      </c>
    </row>
    <row r="9" spans="1:7" s="2" customFormat="1" x14ac:dyDescent="0.25">
      <c r="A9" s="7" t="s">
        <v>1221</v>
      </c>
      <c r="B9" s="132"/>
      <c r="C9" s="132"/>
      <c r="D9" s="132"/>
      <c r="E9" s="132"/>
      <c r="F9" s="132"/>
      <c r="G9" s="2" t="s">
        <v>964</v>
      </c>
    </row>
    <row r="10" spans="1:7" s="2" customFormat="1" x14ac:dyDescent="0.25">
      <c r="A10" s="7" t="s">
        <v>1222</v>
      </c>
      <c r="B10" s="132"/>
      <c r="C10" s="132"/>
      <c r="D10" s="132"/>
      <c r="E10" s="132"/>
      <c r="F10" s="132"/>
      <c r="G10" s="2" t="s">
        <v>964</v>
      </c>
    </row>
    <row r="11" spans="1:7" s="2" customFormat="1" x14ac:dyDescent="0.25">
      <c r="A11" s="7" t="s">
        <v>1223</v>
      </c>
      <c r="B11" s="132"/>
      <c r="C11" s="132"/>
      <c r="D11" s="132"/>
      <c r="E11" s="132"/>
      <c r="F11" s="132"/>
      <c r="G11" s="2" t="s">
        <v>964</v>
      </c>
    </row>
    <row r="12" spans="1:7" s="2" customFormat="1" x14ac:dyDescent="0.25">
      <c r="A12" s="7" t="s">
        <v>1224</v>
      </c>
      <c r="B12" s="132"/>
      <c r="C12" s="132"/>
      <c r="D12" s="132"/>
      <c r="E12" s="132"/>
      <c r="F12" s="132"/>
      <c r="G12" s="2" t="s">
        <v>964</v>
      </c>
    </row>
    <row r="13" spans="1:7" s="2" customFormat="1" x14ac:dyDescent="0.25">
      <c r="A13" s="7" t="s">
        <v>1225</v>
      </c>
      <c r="B13" s="132"/>
      <c r="C13" s="132"/>
      <c r="D13" s="132"/>
      <c r="E13" s="132"/>
      <c r="F13" s="132"/>
      <c r="G13" s="2" t="s">
        <v>964</v>
      </c>
    </row>
    <row r="14" spans="1:7" s="2" customFormat="1" x14ac:dyDescent="0.25">
      <c r="A14" s="7" t="s">
        <v>1226</v>
      </c>
      <c r="B14" s="132"/>
      <c r="C14" s="132"/>
      <c r="D14" s="132"/>
      <c r="E14" s="132"/>
      <c r="F14" s="132"/>
      <c r="G14" s="2" t="s">
        <v>964</v>
      </c>
    </row>
    <row r="15" spans="1:7" s="2" customFormat="1" x14ac:dyDescent="0.25">
      <c r="A15" s="7" t="s">
        <v>1227</v>
      </c>
      <c r="B15" s="132"/>
      <c r="C15" s="132"/>
      <c r="D15" s="132"/>
      <c r="E15" s="132"/>
      <c r="F15" s="132"/>
      <c r="G15" s="2" t="s">
        <v>964</v>
      </c>
    </row>
    <row r="16" spans="1:7" s="2" customFormat="1" x14ac:dyDescent="0.25">
      <c r="A16" s="7" t="s">
        <v>1228</v>
      </c>
      <c r="B16" s="132"/>
      <c r="C16" s="132"/>
      <c r="D16" s="132"/>
      <c r="E16" s="132"/>
      <c r="F16" s="132"/>
      <c r="G16" s="2" t="s">
        <v>964</v>
      </c>
    </row>
    <row r="17" spans="1:7" s="2" customFormat="1" x14ac:dyDescent="0.25">
      <c r="A17" s="7" t="s">
        <v>1229</v>
      </c>
      <c r="B17" s="132"/>
      <c r="C17" s="132"/>
      <c r="D17" s="132"/>
      <c r="E17" s="132"/>
      <c r="F17" s="132"/>
      <c r="G17" s="2" t="s">
        <v>964</v>
      </c>
    </row>
    <row r="18" spans="1:7" s="2" customFormat="1" x14ac:dyDescent="0.25">
      <c r="A18" s="7" t="s">
        <v>1218</v>
      </c>
      <c r="B18" s="132"/>
      <c r="C18" s="132"/>
      <c r="D18" s="132"/>
      <c r="E18" s="132"/>
      <c r="F18" s="132"/>
      <c r="G18" s="2" t="s">
        <v>964</v>
      </c>
    </row>
    <row r="19" spans="1:7" s="2" customFormat="1" x14ac:dyDescent="0.25">
      <c r="A19" s="7" t="s">
        <v>1230</v>
      </c>
      <c r="B19" s="132"/>
      <c r="C19" s="132"/>
      <c r="D19" s="132"/>
      <c r="E19" s="132"/>
      <c r="F19" s="132"/>
      <c r="G19" s="2" t="s">
        <v>964</v>
      </c>
    </row>
    <row r="20" spans="1:7" s="2" customFormat="1" x14ac:dyDescent="0.25">
      <c r="A20" s="13" t="s">
        <v>1231</v>
      </c>
      <c r="B20" s="132">
        <v>3</v>
      </c>
      <c r="C20" s="132"/>
      <c r="D20" s="132">
        <v>1</v>
      </c>
      <c r="E20" s="132">
        <v>2</v>
      </c>
      <c r="F20" s="132">
        <v>1</v>
      </c>
    </row>
    <row r="21" spans="1:7" s="2" customFormat="1" x14ac:dyDescent="0.25">
      <c r="A21" s="7" t="s">
        <v>1232</v>
      </c>
      <c r="B21" s="132"/>
      <c r="C21" s="132"/>
      <c r="D21" s="132"/>
      <c r="E21" s="132"/>
      <c r="F21" s="132"/>
    </row>
    <row r="22" spans="1:7" s="2" customFormat="1" x14ac:dyDescent="0.25">
      <c r="A22" s="7" t="s">
        <v>1233</v>
      </c>
      <c r="B22" s="132"/>
      <c r="C22" s="132"/>
      <c r="D22" s="132"/>
      <c r="E22" s="132"/>
      <c r="F22" s="132"/>
    </row>
    <row r="23" spans="1:7" s="2" customFormat="1" x14ac:dyDescent="0.25">
      <c r="A23" s="7" t="s">
        <v>1234</v>
      </c>
      <c r="B23" s="132"/>
      <c r="C23" s="132"/>
      <c r="D23" s="132"/>
      <c r="E23" s="132"/>
      <c r="F23" s="132"/>
    </row>
    <row r="24" spans="1:7" s="2" customFormat="1" x14ac:dyDescent="0.25">
      <c r="A24" s="7" t="s">
        <v>1235</v>
      </c>
      <c r="B24" s="132"/>
      <c r="C24" s="132"/>
      <c r="D24" s="132"/>
      <c r="E24" s="132"/>
      <c r="F24" s="132"/>
    </row>
    <row r="25" spans="1:7" s="2" customFormat="1" x14ac:dyDescent="0.25">
      <c r="A25" s="7" t="s">
        <v>1236</v>
      </c>
      <c r="B25" s="132"/>
      <c r="C25" s="132"/>
      <c r="D25" s="132"/>
      <c r="E25" s="132"/>
      <c r="F25" s="132"/>
    </row>
    <row r="26" spans="1:7" s="2" customFormat="1" x14ac:dyDescent="0.25">
      <c r="A26" s="13" t="s">
        <v>1237</v>
      </c>
      <c r="B26" s="132">
        <v>3</v>
      </c>
      <c r="C26" s="132"/>
      <c r="D26" s="132">
        <v>1</v>
      </c>
      <c r="E26" s="132">
        <v>2</v>
      </c>
      <c r="F26" s="132">
        <v>2</v>
      </c>
      <c r="G26" s="2" t="s">
        <v>1238</v>
      </c>
    </row>
    <row r="27" spans="1:7" s="87" customFormat="1" x14ac:dyDescent="0.25">
      <c r="B27" s="138"/>
      <c r="C27" s="138"/>
      <c r="D27" s="138"/>
      <c r="E27" s="138"/>
      <c r="F27" s="138"/>
    </row>
    <row r="28" spans="1:7" s="87" customFormat="1" x14ac:dyDescent="0.25">
      <c r="B28" s="138"/>
      <c r="C28" s="138"/>
      <c r="D28" s="138"/>
      <c r="E28" s="138"/>
      <c r="F28" s="138"/>
    </row>
    <row r="29" spans="1:7" s="2" customFormat="1" x14ac:dyDescent="0.25">
      <c r="A29" s="13" t="s">
        <v>1239</v>
      </c>
      <c r="B29" s="132">
        <v>3</v>
      </c>
      <c r="C29" s="132"/>
      <c r="D29" s="132">
        <v>1</v>
      </c>
      <c r="E29" s="132">
        <v>2</v>
      </c>
      <c r="F29" s="132">
        <v>2</v>
      </c>
      <c r="G29" s="2" t="s">
        <v>964</v>
      </c>
    </row>
    <row r="30" spans="1:7" s="2" customFormat="1" ht="31.5" x14ac:dyDescent="0.25">
      <c r="A30" s="14" t="s">
        <v>1240</v>
      </c>
      <c r="B30" s="132">
        <v>3</v>
      </c>
      <c r="C30" s="132"/>
      <c r="D30" s="132">
        <v>2</v>
      </c>
      <c r="E30" s="132">
        <v>2</v>
      </c>
      <c r="F30" s="132">
        <v>2</v>
      </c>
    </row>
    <row r="31" spans="1:7" s="2" customFormat="1" x14ac:dyDescent="0.25">
      <c r="A31" s="13" t="s">
        <v>1241</v>
      </c>
      <c r="B31" s="132">
        <v>3</v>
      </c>
      <c r="C31" s="132"/>
      <c r="D31" s="132">
        <v>1</v>
      </c>
      <c r="E31" s="132">
        <v>2</v>
      </c>
      <c r="F31" s="132">
        <v>2</v>
      </c>
    </row>
    <row r="32" spans="1:7" s="2" customFormat="1" x14ac:dyDescent="0.25">
      <c r="A32" s="13" t="s">
        <v>1242</v>
      </c>
      <c r="B32" s="132">
        <v>3</v>
      </c>
      <c r="C32" s="132"/>
      <c r="D32" s="132">
        <v>1</v>
      </c>
      <c r="E32" s="132">
        <v>2</v>
      </c>
      <c r="F32" s="132">
        <v>2</v>
      </c>
      <c r="G32" s="2" t="s">
        <v>964</v>
      </c>
    </row>
    <row r="33" spans="1:7" s="2" customFormat="1" x14ac:dyDescent="0.25">
      <c r="A33" s="13" t="s">
        <v>1243</v>
      </c>
      <c r="B33" s="132"/>
      <c r="C33" s="132"/>
      <c r="D33" s="132"/>
      <c r="E33" s="132"/>
      <c r="F33" s="132"/>
    </row>
    <row r="34" spans="1:7" s="2" customFormat="1" x14ac:dyDescent="0.25">
      <c r="A34" s="15" t="s">
        <v>1244</v>
      </c>
      <c r="B34" s="132">
        <v>3</v>
      </c>
      <c r="C34" s="132"/>
      <c r="D34" s="132">
        <v>1</v>
      </c>
      <c r="E34" s="132">
        <v>2</v>
      </c>
      <c r="F34" s="132">
        <v>1</v>
      </c>
      <c r="G34" s="2" t="s">
        <v>964</v>
      </c>
    </row>
    <row r="35" spans="1:7" s="2" customFormat="1" x14ac:dyDescent="0.25">
      <c r="A35" s="15" t="s">
        <v>1245</v>
      </c>
      <c r="B35" s="132">
        <v>3</v>
      </c>
      <c r="C35" s="132"/>
      <c r="D35" s="132">
        <v>1</v>
      </c>
      <c r="E35" s="132">
        <v>2</v>
      </c>
      <c r="F35" s="132">
        <v>2</v>
      </c>
      <c r="G35" s="2" t="s">
        <v>964</v>
      </c>
    </row>
    <row r="36" spans="1:7" s="2" customFormat="1" x14ac:dyDescent="0.25">
      <c r="A36" s="15" t="s">
        <v>1246</v>
      </c>
      <c r="B36" s="132">
        <v>3</v>
      </c>
      <c r="C36" s="132"/>
      <c r="D36" s="132">
        <v>1</v>
      </c>
      <c r="E36" s="132">
        <v>2</v>
      </c>
      <c r="F36" s="132">
        <v>2</v>
      </c>
      <c r="G36" s="2" t="s">
        <v>964</v>
      </c>
    </row>
    <row r="37" spans="1:7" s="2" customFormat="1" x14ac:dyDescent="0.25">
      <c r="A37" s="15" t="s">
        <v>1247</v>
      </c>
      <c r="B37" s="132">
        <v>3</v>
      </c>
      <c r="C37" s="132"/>
      <c r="D37" s="132">
        <v>1</v>
      </c>
      <c r="E37" s="132">
        <v>2</v>
      </c>
      <c r="F37" s="132">
        <v>2</v>
      </c>
      <c r="G37" s="2" t="s">
        <v>964</v>
      </c>
    </row>
    <row r="38" spans="1:7" s="2" customFormat="1" x14ac:dyDescent="0.25">
      <c r="A38" s="15" t="s">
        <v>1248</v>
      </c>
      <c r="B38" s="132">
        <v>3</v>
      </c>
      <c r="C38" s="132"/>
      <c r="D38" s="132">
        <v>1</v>
      </c>
      <c r="E38" s="132">
        <v>2</v>
      </c>
      <c r="F38" s="132">
        <v>2</v>
      </c>
      <c r="G38" s="2" t="s">
        <v>964</v>
      </c>
    </row>
    <row r="39" spans="1:7" s="2" customFormat="1" x14ac:dyDescent="0.25">
      <c r="A39" s="15" t="s">
        <v>1249</v>
      </c>
      <c r="B39" s="132">
        <v>3</v>
      </c>
      <c r="C39" s="132"/>
      <c r="D39" s="132">
        <v>1</v>
      </c>
      <c r="E39" s="132">
        <v>2</v>
      </c>
      <c r="F39" s="132">
        <v>2</v>
      </c>
      <c r="G39" s="2" t="s">
        <v>964</v>
      </c>
    </row>
    <row r="40" spans="1:7" s="2" customFormat="1" x14ac:dyDescent="0.25">
      <c r="A40" s="15" t="s">
        <v>1230</v>
      </c>
      <c r="B40" s="132"/>
      <c r="C40" s="132"/>
      <c r="D40" s="132"/>
      <c r="E40" s="132"/>
      <c r="F40" s="132"/>
      <c r="G40" s="2" t="s">
        <v>964</v>
      </c>
    </row>
    <row r="41" spans="1:7" s="87" customFormat="1" x14ac:dyDescent="0.25">
      <c r="B41" s="138"/>
      <c r="C41" s="138"/>
      <c r="D41" s="138"/>
      <c r="E41" s="138"/>
      <c r="F41" s="138"/>
    </row>
    <row r="42" spans="1:7" s="87" customFormat="1" x14ac:dyDescent="0.25">
      <c r="B42" s="138"/>
      <c r="C42" s="138"/>
      <c r="D42" s="138"/>
      <c r="E42" s="138"/>
      <c r="F42" s="138"/>
    </row>
    <row r="43" spans="1:7" s="2" customFormat="1" x14ac:dyDescent="0.25">
      <c r="A43" s="13" t="s">
        <v>1250</v>
      </c>
      <c r="B43" s="132">
        <v>3</v>
      </c>
      <c r="C43" s="132"/>
      <c r="D43" s="132">
        <v>1</v>
      </c>
      <c r="E43" s="132">
        <v>2</v>
      </c>
      <c r="F43" s="132">
        <v>1</v>
      </c>
      <c r="G43" s="2" t="s">
        <v>1251</v>
      </c>
    </row>
    <row r="44" spans="1:7" s="2" customFormat="1" x14ac:dyDescent="0.25">
      <c r="A44" s="13" t="s">
        <v>1252</v>
      </c>
      <c r="B44" s="132">
        <v>3</v>
      </c>
      <c r="C44" s="132"/>
      <c r="D44" s="132">
        <v>2</v>
      </c>
      <c r="E44" s="132">
        <v>1</v>
      </c>
      <c r="F44" s="132"/>
      <c r="G44" s="2" t="s">
        <v>1253</v>
      </c>
    </row>
    <row r="45" spans="1:7" s="87" customFormat="1" x14ac:dyDescent="0.25">
      <c r="A45" s="89"/>
      <c r="B45" s="138"/>
      <c r="C45" s="138"/>
      <c r="D45" s="138"/>
      <c r="E45" s="138"/>
      <c r="F45" s="138"/>
    </row>
    <row r="46" spans="1:7" s="2" customFormat="1" ht="47.25" x14ac:dyDescent="0.25">
      <c r="A46" s="14" t="s">
        <v>1254</v>
      </c>
      <c r="B46" s="132">
        <v>3</v>
      </c>
      <c r="C46" s="132"/>
      <c r="D46" s="132">
        <v>2</v>
      </c>
      <c r="E46" s="132">
        <v>3</v>
      </c>
      <c r="F46" s="132">
        <v>2</v>
      </c>
      <c r="G46" s="2" t="s">
        <v>1251</v>
      </c>
    </row>
    <row r="47" spans="1:7" s="2" customFormat="1" x14ac:dyDescent="0.25">
      <c r="A47" s="13" t="s">
        <v>1255</v>
      </c>
      <c r="B47" s="132">
        <v>3</v>
      </c>
      <c r="C47" s="132"/>
      <c r="D47" s="132">
        <v>1</v>
      </c>
      <c r="E47" s="132">
        <v>1</v>
      </c>
      <c r="F47" s="132"/>
      <c r="G47" s="2" t="s">
        <v>1251</v>
      </c>
    </row>
    <row r="48" spans="1:7" s="2" customFormat="1" x14ac:dyDescent="0.25">
      <c r="A48" s="13" t="s">
        <v>1256</v>
      </c>
      <c r="B48" s="132">
        <v>3</v>
      </c>
      <c r="C48" s="132"/>
      <c r="D48" s="132">
        <v>2</v>
      </c>
      <c r="E48" s="132">
        <v>1</v>
      </c>
      <c r="F48" s="132"/>
      <c r="G48" s="2" t="s">
        <v>1251</v>
      </c>
    </row>
    <row r="49" spans="1:7" s="2" customFormat="1" x14ac:dyDescent="0.25">
      <c r="A49" s="13" t="s">
        <v>1257</v>
      </c>
      <c r="B49" s="132">
        <v>3</v>
      </c>
      <c r="C49" s="132"/>
      <c r="D49" s="132">
        <v>1</v>
      </c>
      <c r="E49" s="132">
        <v>2</v>
      </c>
      <c r="F49" s="132">
        <v>1</v>
      </c>
    </row>
    <row r="50" spans="1:7" s="2" customFormat="1" x14ac:dyDescent="0.25">
      <c r="A50" s="7" t="s">
        <v>1258</v>
      </c>
      <c r="B50" s="132"/>
      <c r="C50" s="132"/>
      <c r="D50" s="132"/>
      <c r="E50" s="132"/>
      <c r="F50" s="132"/>
      <c r="G50" s="2" t="s">
        <v>964</v>
      </c>
    </row>
    <row r="51" spans="1:7" s="2" customFormat="1" x14ac:dyDescent="0.25">
      <c r="A51" s="7" t="s">
        <v>1259</v>
      </c>
      <c r="B51" s="132"/>
      <c r="C51" s="132"/>
      <c r="D51" s="132"/>
      <c r="E51" s="132"/>
      <c r="F51" s="132"/>
      <c r="G51" s="2" t="s">
        <v>964</v>
      </c>
    </row>
    <row r="52" spans="1:7" s="2" customFormat="1" x14ac:dyDescent="0.25">
      <c r="A52" s="7" t="s">
        <v>1260</v>
      </c>
      <c r="B52" s="132"/>
      <c r="C52" s="132"/>
      <c r="D52" s="132"/>
      <c r="E52" s="132"/>
      <c r="F52" s="132"/>
      <c r="G52" s="2" t="s">
        <v>964</v>
      </c>
    </row>
    <row r="53" spans="1:7" s="2" customFormat="1" x14ac:dyDescent="0.25">
      <c r="A53" s="7" t="s">
        <v>1261</v>
      </c>
      <c r="B53" s="132"/>
      <c r="C53" s="132"/>
      <c r="D53" s="132"/>
      <c r="E53" s="132"/>
      <c r="F53" s="132"/>
      <c r="G53" s="2" t="s">
        <v>964</v>
      </c>
    </row>
    <row r="54" spans="1:7" s="2" customFormat="1" x14ac:dyDescent="0.25">
      <c r="A54" s="7" t="s">
        <v>1262</v>
      </c>
      <c r="B54" s="132"/>
      <c r="C54" s="132"/>
      <c r="D54" s="132"/>
      <c r="E54" s="132"/>
      <c r="F54" s="132"/>
      <c r="G54" s="2" t="s">
        <v>964</v>
      </c>
    </row>
    <row r="55" spans="1:7" s="2" customFormat="1" x14ac:dyDescent="0.25">
      <c r="A55" s="7" t="s">
        <v>1230</v>
      </c>
      <c r="B55" s="132"/>
      <c r="C55" s="132"/>
      <c r="D55" s="132"/>
      <c r="E55" s="132"/>
      <c r="F55" s="132"/>
    </row>
    <row r="56" spans="1:7" s="2" customFormat="1" x14ac:dyDescent="0.25">
      <c r="A56" s="13" t="s">
        <v>1263</v>
      </c>
      <c r="B56" s="132">
        <v>3</v>
      </c>
      <c r="C56" s="132"/>
      <c r="D56" s="132">
        <v>2</v>
      </c>
      <c r="E56" s="132">
        <v>1</v>
      </c>
      <c r="F56" s="132"/>
      <c r="G56" s="2" t="s">
        <v>964</v>
      </c>
    </row>
    <row r="57" spans="1:7" s="2" customFormat="1" x14ac:dyDescent="0.25">
      <c r="A57" s="13" t="s">
        <v>1264</v>
      </c>
      <c r="B57" s="132">
        <v>7</v>
      </c>
      <c r="C57" s="132"/>
      <c r="D57" s="132">
        <v>1</v>
      </c>
      <c r="E57" s="132">
        <v>2</v>
      </c>
      <c r="F57" s="132">
        <v>1</v>
      </c>
      <c r="G57" s="2" t="s">
        <v>964</v>
      </c>
    </row>
    <row r="58" spans="1:7" s="87" customFormat="1" x14ac:dyDescent="0.25">
      <c r="B58" s="138"/>
      <c r="C58" s="138"/>
      <c r="D58" s="138"/>
      <c r="E58" s="138"/>
      <c r="F58" s="138"/>
    </row>
    <row r="59" spans="1:7" s="87" customFormat="1" x14ac:dyDescent="0.25">
      <c r="A59" s="137"/>
      <c r="B59" s="138"/>
      <c r="C59" s="138"/>
      <c r="D59" s="138"/>
      <c r="E59" s="138"/>
      <c r="F59" s="138"/>
    </row>
    <row r="60" spans="1:7" s="2" customFormat="1" ht="47.25" x14ac:dyDescent="0.25">
      <c r="A60" s="14" t="s">
        <v>1265</v>
      </c>
      <c r="B60" s="132"/>
      <c r="C60" s="132"/>
      <c r="D60" s="132"/>
      <c r="E60" s="132"/>
      <c r="F60" s="132"/>
    </row>
    <row r="61" spans="1:7" s="2" customFormat="1" ht="31.5" x14ac:dyDescent="0.25">
      <c r="A61" s="105" t="s">
        <v>1266</v>
      </c>
      <c r="B61" s="132">
        <v>3</v>
      </c>
      <c r="C61" s="132"/>
      <c r="D61" s="132">
        <v>1</v>
      </c>
      <c r="E61" s="132">
        <v>1</v>
      </c>
      <c r="F61" s="132"/>
    </row>
    <row r="62" spans="1:7" s="2" customFormat="1" ht="31.5" x14ac:dyDescent="0.25">
      <c r="A62" s="105" t="s">
        <v>1267</v>
      </c>
      <c r="B62" s="132">
        <v>3</v>
      </c>
      <c r="C62" s="132"/>
      <c r="D62" s="132">
        <v>1</v>
      </c>
      <c r="E62" s="132">
        <v>1</v>
      </c>
      <c r="F62" s="132"/>
    </row>
    <row r="63" spans="1:7" s="2" customFormat="1" ht="31.5" x14ac:dyDescent="0.25">
      <c r="A63" s="14" t="s">
        <v>1268</v>
      </c>
      <c r="B63" s="132"/>
      <c r="C63" s="132"/>
      <c r="D63" s="132"/>
      <c r="E63" s="132"/>
      <c r="F63" s="132"/>
    </row>
    <row r="64" spans="1:7" s="2" customFormat="1" ht="31.5" x14ac:dyDescent="0.25">
      <c r="A64" s="105" t="s">
        <v>1269</v>
      </c>
      <c r="B64" s="132">
        <v>6</v>
      </c>
      <c r="C64" s="132"/>
      <c r="D64" s="132">
        <v>1</v>
      </c>
      <c r="E64" s="132">
        <v>1</v>
      </c>
      <c r="F64" s="132"/>
    </row>
    <row r="65" spans="1:7" s="2" customFormat="1" ht="31.5" x14ac:dyDescent="0.25">
      <c r="A65" s="105" t="s">
        <v>1270</v>
      </c>
      <c r="B65" s="132">
        <v>6</v>
      </c>
      <c r="C65" s="132"/>
      <c r="D65" s="132">
        <v>1</v>
      </c>
      <c r="E65" s="132">
        <v>1</v>
      </c>
      <c r="F65" s="132"/>
    </row>
    <row r="66" spans="1:7" s="2" customFormat="1" ht="31.5" x14ac:dyDescent="0.25">
      <c r="A66" s="105" t="s">
        <v>1271</v>
      </c>
      <c r="B66" s="132">
        <v>6</v>
      </c>
      <c r="C66" s="132"/>
      <c r="D66" s="132">
        <v>1</v>
      </c>
      <c r="E66" s="132">
        <v>1</v>
      </c>
      <c r="F66" s="132"/>
    </row>
    <row r="67" spans="1:7" s="2" customFormat="1" ht="31.5" x14ac:dyDescent="0.25">
      <c r="A67" s="14" t="s">
        <v>1272</v>
      </c>
      <c r="B67" s="132">
        <v>6</v>
      </c>
      <c r="C67" s="132"/>
      <c r="D67" s="132">
        <v>2</v>
      </c>
      <c r="E67" s="132">
        <v>1</v>
      </c>
      <c r="F67" s="132"/>
      <c r="G67" s="2" t="s">
        <v>1251</v>
      </c>
    </row>
    <row r="68" spans="1:7" s="2" customFormat="1" ht="31.5" x14ac:dyDescent="0.25">
      <c r="A68" s="14" t="s">
        <v>1679</v>
      </c>
      <c r="B68" s="132">
        <v>7</v>
      </c>
      <c r="C68" s="132"/>
      <c r="D68" s="132">
        <v>1</v>
      </c>
      <c r="E68" s="132">
        <v>2</v>
      </c>
      <c r="F68" s="132">
        <v>1</v>
      </c>
    </row>
    <row r="69" spans="1:7" s="2" customFormat="1" x14ac:dyDescent="0.25">
      <c r="A69" s="105" t="s">
        <v>1273</v>
      </c>
      <c r="B69" s="132"/>
      <c r="C69" s="132"/>
      <c r="D69" s="132"/>
      <c r="E69" s="132"/>
      <c r="F69" s="132"/>
      <c r="G69" s="2" t="s">
        <v>964</v>
      </c>
    </row>
    <row r="70" spans="1:7" s="2" customFormat="1" x14ac:dyDescent="0.25">
      <c r="A70" s="105" t="s">
        <v>1274</v>
      </c>
      <c r="B70" s="132"/>
      <c r="C70" s="132"/>
      <c r="D70" s="132"/>
      <c r="E70" s="132"/>
      <c r="F70" s="132"/>
      <c r="G70" s="2" t="s">
        <v>964</v>
      </c>
    </row>
    <row r="71" spans="1:7" s="2" customFormat="1" x14ac:dyDescent="0.25">
      <c r="A71" s="105" t="s">
        <v>1275</v>
      </c>
      <c r="B71" s="132"/>
      <c r="C71" s="132"/>
      <c r="D71" s="132"/>
      <c r="E71" s="132"/>
      <c r="F71" s="132"/>
      <c r="G71" s="2" t="s">
        <v>964</v>
      </c>
    </row>
    <row r="72" spans="1:7" s="2" customFormat="1" x14ac:dyDescent="0.25">
      <c r="A72" s="105" t="s">
        <v>1276</v>
      </c>
      <c r="B72" s="132"/>
      <c r="C72" s="132"/>
      <c r="D72" s="132"/>
      <c r="E72" s="132"/>
      <c r="F72" s="132"/>
      <c r="G72" s="2" t="s">
        <v>964</v>
      </c>
    </row>
    <row r="73" spans="1:7" s="2" customFormat="1" x14ac:dyDescent="0.25">
      <c r="A73" s="105" t="s">
        <v>1277</v>
      </c>
      <c r="B73" s="132"/>
      <c r="C73" s="132"/>
      <c r="D73" s="132"/>
      <c r="E73" s="132"/>
      <c r="F73" s="132"/>
      <c r="G73" s="2" t="s">
        <v>964</v>
      </c>
    </row>
    <row r="74" spans="1:7" s="2" customFormat="1" x14ac:dyDescent="0.25">
      <c r="A74" s="105" t="s">
        <v>1278</v>
      </c>
      <c r="B74" s="132"/>
      <c r="C74" s="132"/>
      <c r="D74" s="132"/>
      <c r="E74" s="132"/>
      <c r="F74" s="132"/>
      <c r="G74" s="2" t="s">
        <v>964</v>
      </c>
    </row>
    <row r="75" spans="1:7" s="2" customFormat="1" x14ac:dyDescent="0.25">
      <c r="A75" s="105" t="s">
        <v>1279</v>
      </c>
      <c r="B75" s="132"/>
      <c r="C75" s="132"/>
      <c r="D75" s="132"/>
      <c r="E75" s="132"/>
      <c r="F75" s="132"/>
      <c r="G75" s="2" t="s">
        <v>964</v>
      </c>
    </row>
    <row r="76" spans="1:7" s="2" customFormat="1" x14ac:dyDescent="0.25">
      <c r="A76" s="105" t="s">
        <v>1230</v>
      </c>
      <c r="B76" s="132"/>
      <c r="C76" s="132"/>
      <c r="D76" s="132"/>
      <c r="E76" s="132"/>
      <c r="F76" s="132"/>
    </row>
    <row r="77" spans="1:7" s="87" customFormat="1" x14ac:dyDescent="0.25">
      <c r="A77" s="168"/>
      <c r="B77" s="138"/>
      <c r="C77" s="138"/>
      <c r="D77" s="138"/>
      <c r="E77" s="138"/>
      <c r="F77" s="138"/>
    </row>
    <row r="78" spans="1:7" s="2" customFormat="1" ht="31.5" x14ac:dyDescent="0.25">
      <c r="A78" s="14" t="s">
        <v>1280</v>
      </c>
      <c r="B78" s="132">
        <v>3</v>
      </c>
      <c r="C78" s="132"/>
      <c r="D78" s="132">
        <v>2</v>
      </c>
      <c r="E78" s="132">
        <v>1</v>
      </c>
      <c r="F78" s="132"/>
      <c r="G78" s="2" t="s">
        <v>1251</v>
      </c>
    </row>
    <row r="79" spans="1:7" s="2" customFormat="1" ht="31.5" x14ac:dyDescent="0.25">
      <c r="A79" s="14" t="s">
        <v>1281</v>
      </c>
      <c r="B79" s="132">
        <v>3</v>
      </c>
      <c r="C79" s="132"/>
      <c r="D79" s="132">
        <v>1</v>
      </c>
      <c r="E79" s="132">
        <v>2</v>
      </c>
      <c r="F79" s="132">
        <v>1</v>
      </c>
    </row>
    <row r="80" spans="1:7" s="2" customFormat="1" ht="31.5" x14ac:dyDescent="0.25">
      <c r="A80" s="14" t="s">
        <v>1282</v>
      </c>
      <c r="B80" s="132">
        <v>3</v>
      </c>
      <c r="C80" s="132"/>
      <c r="D80" s="132">
        <v>1</v>
      </c>
      <c r="E80" s="132">
        <v>2</v>
      </c>
      <c r="F80" s="132">
        <v>1</v>
      </c>
    </row>
    <row r="81" spans="1:7" s="2" customFormat="1" x14ac:dyDescent="0.25">
      <c r="A81" s="14" t="s">
        <v>1283</v>
      </c>
      <c r="B81" s="132">
        <v>3</v>
      </c>
      <c r="C81" s="132"/>
      <c r="D81" s="132">
        <v>1</v>
      </c>
      <c r="E81" s="132">
        <v>2</v>
      </c>
      <c r="F81" s="132">
        <v>1</v>
      </c>
    </row>
    <row r="82" spans="1:7" s="87" customFormat="1" x14ac:dyDescent="0.25">
      <c r="A82" s="137"/>
      <c r="B82" s="138"/>
      <c r="C82" s="138"/>
      <c r="D82" s="138"/>
      <c r="E82" s="138"/>
      <c r="F82" s="138"/>
    </row>
    <row r="83" spans="1:7" s="87" customFormat="1" x14ac:dyDescent="0.25">
      <c r="A83" s="137"/>
      <c r="B83" s="138"/>
      <c r="C83" s="138"/>
      <c r="D83" s="138"/>
      <c r="E83" s="138"/>
      <c r="F83" s="138"/>
    </row>
    <row r="84" spans="1:7" s="2" customFormat="1" x14ac:dyDescent="0.25">
      <c r="A84" s="14" t="s">
        <v>1285</v>
      </c>
      <c r="B84" s="132">
        <v>2</v>
      </c>
      <c r="C84" s="132"/>
      <c r="D84" s="132">
        <v>1</v>
      </c>
      <c r="E84" s="132">
        <v>2</v>
      </c>
      <c r="F84" s="132">
        <v>2</v>
      </c>
      <c r="G84" s="2" t="s">
        <v>1251</v>
      </c>
    </row>
    <row r="85" spans="1:7" s="2" customFormat="1" x14ac:dyDescent="0.25">
      <c r="A85" s="14" t="s">
        <v>1286</v>
      </c>
      <c r="B85" s="132">
        <v>2</v>
      </c>
      <c r="C85" s="132"/>
      <c r="D85" s="132">
        <v>2</v>
      </c>
      <c r="E85" s="132">
        <v>1</v>
      </c>
      <c r="F85" s="132"/>
      <c r="G85" s="2" t="s">
        <v>1287</v>
      </c>
    </row>
    <row r="86" spans="1:7" s="2" customFormat="1" ht="31.5" x14ac:dyDescent="0.25">
      <c r="A86" s="14" t="s">
        <v>1288</v>
      </c>
      <c r="B86" s="132">
        <v>2</v>
      </c>
      <c r="C86" s="132"/>
      <c r="D86" s="132">
        <v>2</v>
      </c>
      <c r="E86" s="132">
        <v>1</v>
      </c>
      <c r="F86" s="132"/>
      <c r="G86" s="2" t="s">
        <v>1289</v>
      </c>
    </row>
    <row r="87" spans="1:7" s="2" customFormat="1" ht="31.5" x14ac:dyDescent="0.25">
      <c r="A87" s="14" t="s">
        <v>1290</v>
      </c>
      <c r="B87" s="132">
        <v>2</v>
      </c>
      <c r="C87" s="132"/>
      <c r="D87" s="132">
        <v>1</v>
      </c>
      <c r="E87" s="132">
        <v>3</v>
      </c>
      <c r="F87" s="132">
        <v>2</v>
      </c>
      <c r="G87" s="2" t="s">
        <v>1291</v>
      </c>
    </row>
    <row r="88" spans="1:7" s="2" customFormat="1" ht="31.5" x14ac:dyDescent="0.25">
      <c r="A88" s="14" t="s">
        <v>1292</v>
      </c>
      <c r="B88" s="132">
        <v>2</v>
      </c>
      <c r="C88" s="132"/>
      <c r="D88" s="132">
        <v>2</v>
      </c>
      <c r="E88" s="132">
        <v>1</v>
      </c>
      <c r="F88" s="132"/>
      <c r="G88" s="19" t="s">
        <v>1293</v>
      </c>
    </row>
    <row r="89" spans="1:7" s="2" customFormat="1" ht="31.5" x14ac:dyDescent="0.25">
      <c r="A89" s="14" t="s">
        <v>2757</v>
      </c>
      <c r="B89" s="132"/>
      <c r="C89" s="132"/>
      <c r="D89" s="132"/>
      <c r="E89" s="132"/>
      <c r="F89" s="132"/>
    </row>
    <row r="90" spans="1:7" s="2" customFormat="1" x14ac:dyDescent="0.25">
      <c r="A90" s="15" t="s">
        <v>1294</v>
      </c>
      <c r="B90" s="132">
        <v>2</v>
      </c>
      <c r="C90" s="132"/>
      <c r="D90" s="132">
        <v>1</v>
      </c>
      <c r="E90" s="132">
        <v>2</v>
      </c>
      <c r="F90" s="132">
        <v>1</v>
      </c>
      <c r="G90" s="2" t="s">
        <v>1301</v>
      </c>
    </row>
    <row r="91" spans="1:7" s="2" customFormat="1" x14ac:dyDescent="0.25">
      <c r="A91" s="15" t="s">
        <v>1295</v>
      </c>
      <c r="B91" s="132">
        <v>2</v>
      </c>
      <c r="C91" s="132"/>
      <c r="D91" s="132">
        <v>1</v>
      </c>
      <c r="E91" s="132">
        <v>2</v>
      </c>
      <c r="F91" s="132">
        <v>1</v>
      </c>
      <c r="G91" s="2" t="s">
        <v>1301</v>
      </c>
    </row>
    <row r="92" spans="1:7" s="2" customFormat="1" x14ac:dyDescent="0.25">
      <c r="A92" s="15" t="s">
        <v>1296</v>
      </c>
      <c r="B92" s="132">
        <v>2</v>
      </c>
      <c r="C92" s="132"/>
      <c r="D92" s="132">
        <v>1</v>
      </c>
      <c r="E92" s="132">
        <v>2</v>
      </c>
      <c r="F92" s="132">
        <v>1</v>
      </c>
      <c r="G92" s="2" t="s">
        <v>1301</v>
      </c>
    </row>
    <row r="93" spans="1:7" s="2" customFormat="1" x14ac:dyDescent="0.25">
      <c r="A93" s="15" t="s">
        <v>1297</v>
      </c>
      <c r="B93" s="132">
        <v>2</v>
      </c>
      <c r="C93" s="132"/>
      <c r="D93" s="132">
        <v>1</v>
      </c>
      <c r="E93" s="132">
        <v>2</v>
      </c>
      <c r="F93" s="132">
        <v>2</v>
      </c>
      <c r="G93" s="2" t="s">
        <v>1301</v>
      </c>
    </row>
    <row r="94" spans="1:7" s="2" customFormat="1" x14ac:dyDescent="0.25">
      <c r="A94" s="15" t="s">
        <v>1298</v>
      </c>
      <c r="B94" s="132">
        <v>2</v>
      </c>
      <c r="C94" s="132"/>
      <c r="D94" s="132">
        <v>1</v>
      </c>
      <c r="E94" s="132">
        <v>2</v>
      </c>
      <c r="F94" s="132">
        <v>2</v>
      </c>
      <c r="G94" s="2" t="s">
        <v>1301</v>
      </c>
    </row>
    <row r="95" spans="1:7" s="2" customFormat="1" x14ac:dyDescent="0.25">
      <c r="A95" s="15" t="s">
        <v>1299</v>
      </c>
      <c r="B95" s="132">
        <v>2</v>
      </c>
      <c r="C95" s="132"/>
      <c r="D95" s="132">
        <v>1</v>
      </c>
      <c r="E95" s="132">
        <v>2</v>
      </c>
      <c r="F95" s="132">
        <v>2</v>
      </c>
      <c r="G95" s="2" t="s">
        <v>1301</v>
      </c>
    </row>
    <row r="96" spans="1:7" s="2" customFormat="1" x14ac:dyDescent="0.25">
      <c r="A96" s="15" t="s">
        <v>1300</v>
      </c>
      <c r="B96" s="132">
        <v>2</v>
      </c>
      <c r="C96" s="132"/>
      <c r="D96" s="132">
        <v>1</v>
      </c>
      <c r="E96" s="132">
        <v>2</v>
      </c>
      <c r="F96" s="132">
        <v>2</v>
      </c>
      <c r="G96" s="2" t="s">
        <v>1301</v>
      </c>
    </row>
    <row r="97" spans="1:7" s="2" customFormat="1" x14ac:dyDescent="0.25">
      <c r="A97" s="15" t="s">
        <v>1230</v>
      </c>
      <c r="B97" s="132"/>
      <c r="C97" s="132"/>
      <c r="D97" s="132"/>
      <c r="E97" s="132"/>
      <c r="F97" s="132"/>
      <c r="G97" s="2" t="s">
        <v>1301</v>
      </c>
    </row>
    <row r="98" spans="1:7" s="2" customFormat="1" x14ac:dyDescent="0.25">
      <c r="A98" s="13" t="s">
        <v>1302</v>
      </c>
      <c r="B98" s="132">
        <v>2</v>
      </c>
      <c r="C98" s="132"/>
      <c r="D98" s="132">
        <v>1</v>
      </c>
      <c r="E98" s="132">
        <v>2</v>
      </c>
      <c r="F98" s="132">
        <v>2</v>
      </c>
      <c r="G98" s="2" t="s">
        <v>1289</v>
      </c>
    </row>
    <row r="99" spans="1:7" s="2" customFormat="1" x14ac:dyDescent="0.25">
      <c r="A99" s="13" t="s">
        <v>1680</v>
      </c>
      <c r="B99" s="132">
        <v>2</v>
      </c>
      <c r="C99" s="132"/>
      <c r="D99" s="132">
        <v>1</v>
      </c>
      <c r="E99" s="132">
        <v>2</v>
      </c>
      <c r="F99" s="132">
        <v>2</v>
      </c>
    </row>
    <row r="100" spans="1:7" s="2" customFormat="1" x14ac:dyDescent="0.25">
      <c r="A100" s="7" t="s">
        <v>1303</v>
      </c>
      <c r="B100" s="132"/>
      <c r="C100" s="132"/>
      <c r="D100" s="132"/>
      <c r="E100" s="132"/>
      <c r="F100" s="132"/>
      <c r="G100" s="2" t="s">
        <v>964</v>
      </c>
    </row>
    <row r="101" spans="1:7" s="2" customFormat="1" x14ac:dyDescent="0.25">
      <c r="A101" s="7" t="s">
        <v>1304</v>
      </c>
      <c r="B101" s="132"/>
      <c r="C101" s="132"/>
      <c r="D101" s="132"/>
      <c r="E101" s="132"/>
      <c r="F101" s="132"/>
      <c r="G101" s="2" t="s">
        <v>964</v>
      </c>
    </row>
    <row r="102" spans="1:7" s="2" customFormat="1" x14ac:dyDescent="0.25">
      <c r="A102" s="7" t="s">
        <v>1305</v>
      </c>
      <c r="B102" s="132"/>
      <c r="C102" s="132"/>
      <c r="D102" s="132"/>
      <c r="E102" s="132"/>
      <c r="F102" s="132"/>
      <c r="G102" s="2" t="s">
        <v>964</v>
      </c>
    </row>
    <row r="103" spans="1:7" s="2" customFormat="1" x14ac:dyDescent="0.25">
      <c r="A103" s="7" t="s">
        <v>1306</v>
      </c>
      <c r="B103" s="132"/>
      <c r="C103" s="132"/>
      <c r="D103" s="132"/>
      <c r="E103" s="132"/>
      <c r="F103" s="132"/>
      <c r="G103" s="2" t="s">
        <v>964</v>
      </c>
    </row>
    <row r="104" spans="1:7" s="2" customFormat="1" x14ac:dyDescent="0.25">
      <c r="A104" s="7" t="s">
        <v>1307</v>
      </c>
      <c r="B104" s="132"/>
      <c r="C104" s="132"/>
      <c r="D104" s="132"/>
      <c r="E104" s="132"/>
      <c r="F104" s="132"/>
      <c r="G104" s="2" t="s">
        <v>964</v>
      </c>
    </row>
    <row r="105" spans="1:7" s="2" customFormat="1" x14ac:dyDescent="0.25">
      <c r="A105" s="7" t="s">
        <v>1230</v>
      </c>
      <c r="B105" s="132"/>
      <c r="C105" s="132"/>
      <c r="D105" s="132"/>
      <c r="E105" s="132"/>
      <c r="F105" s="132"/>
      <c r="G105" s="2" t="s">
        <v>964</v>
      </c>
    </row>
    <row r="106" spans="1:7" s="2" customFormat="1" x14ac:dyDescent="0.25">
      <c r="A106" s="13" t="s">
        <v>1308</v>
      </c>
      <c r="B106" s="132">
        <v>1</v>
      </c>
      <c r="C106" s="132"/>
      <c r="D106" s="132">
        <v>2</v>
      </c>
      <c r="E106" s="132">
        <v>3</v>
      </c>
      <c r="F106" s="132">
        <v>2</v>
      </c>
      <c r="G106" s="2" t="s">
        <v>1309</v>
      </c>
    </row>
    <row r="107" spans="1:7" s="2" customFormat="1" ht="47.25" x14ac:dyDescent="0.25">
      <c r="A107" s="14" t="s">
        <v>1310</v>
      </c>
      <c r="B107" s="132">
        <v>2</v>
      </c>
      <c r="C107" s="132"/>
      <c r="D107" s="132">
        <v>1</v>
      </c>
      <c r="E107" s="132">
        <v>3</v>
      </c>
      <c r="F107" s="132">
        <v>1</v>
      </c>
    </row>
    <row r="108" spans="1:7" s="2" customFormat="1" x14ac:dyDescent="0.25">
      <c r="A108" s="13" t="s">
        <v>1311</v>
      </c>
      <c r="B108" s="132">
        <v>2</v>
      </c>
      <c r="C108" s="132"/>
      <c r="D108" s="132">
        <v>1</v>
      </c>
      <c r="E108" s="132">
        <v>1</v>
      </c>
      <c r="F108" s="132"/>
    </row>
    <row r="109" spans="1:7" s="2" customFormat="1" x14ac:dyDescent="0.25">
      <c r="A109" s="13" t="s">
        <v>1681</v>
      </c>
      <c r="B109" s="132">
        <v>2</v>
      </c>
      <c r="C109" s="132"/>
      <c r="D109" s="132">
        <v>2</v>
      </c>
      <c r="E109" s="132">
        <v>2</v>
      </c>
      <c r="F109" s="132">
        <v>2</v>
      </c>
      <c r="G109" s="19" t="s">
        <v>1312</v>
      </c>
    </row>
    <row r="110" spans="1:7" s="2" customFormat="1" ht="47.25" x14ac:dyDescent="0.25">
      <c r="A110" s="14" t="s">
        <v>1313</v>
      </c>
      <c r="B110" s="132">
        <v>2</v>
      </c>
      <c r="C110" s="132"/>
      <c r="D110" s="132">
        <v>1</v>
      </c>
      <c r="E110" s="132">
        <v>2</v>
      </c>
      <c r="F110" s="132">
        <v>2</v>
      </c>
      <c r="G110" s="19" t="s">
        <v>1251</v>
      </c>
    </row>
    <row r="111" spans="1:7" s="2" customFormat="1" ht="31.5" x14ac:dyDescent="0.25">
      <c r="A111" s="14" t="s">
        <v>1682</v>
      </c>
      <c r="B111" s="132">
        <v>2</v>
      </c>
      <c r="C111" s="132"/>
      <c r="D111" s="132">
        <v>1</v>
      </c>
      <c r="E111" s="132">
        <v>2</v>
      </c>
      <c r="F111" s="132">
        <v>1</v>
      </c>
      <c r="G111" s="19" t="s">
        <v>1314</v>
      </c>
    </row>
    <row r="112" spans="1:7" s="2" customFormat="1" x14ac:dyDescent="0.25">
      <c r="A112" s="14" t="s">
        <v>1315</v>
      </c>
      <c r="B112" s="132">
        <v>2</v>
      </c>
      <c r="C112" s="132"/>
      <c r="D112" s="132">
        <v>1</v>
      </c>
      <c r="E112" s="132">
        <v>2</v>
      </c>
      <c r="F112" s="132">
        <v>1</v>
      </c>
      <c r="G112" s="19" t="s">
        <v>1316</v>
      </c>
    </row>
    <row r="113" spans="1:7" s="2" customFormat="1" ht="31.5" x14ac:dyDescent="0.25">
      <c r="A113" s="14" t="s">
        <v>1317</v>
      </c>
      <c r="B113" s="132">
        <v>2</v>
      </c>
      <c r="C113" s="132"/>
      <c r="D113" s="132">
        <v>2</v>
      </c>
      <c r="E113" s="132">
        <v>3</v>
      </c>
      <c r="F113" s="132">
        <v>1</v>
      </c>
      <c r="G113" s="19" t="s">
        <v>964</v>
      </c>
    </row>
    <row r="114" spans="1:7" s="87" customFormat="1" x14ac:dyDescent="0.25">
      <c r="A114" s="137"/>
      <c r="B114" s="138"/>
      <c r="C114" s="138"/>
      <c r="D114" s="138"/>
      <c r="E114" s="138"/>
      <c r="F114" s="138"/>
    </row>
    <row r="115" spans="1:7" s="87" customFormat="1" x14ac:dyDescent="0.25">
      <c r="A115" s="137"/>
      <c r="B115" s="138"/>
      <c r="C115" s="138"/>
      <c r="D115" s="138"/>
      <c r="E115" s="138"/>
      <c r="F115" s="138"/>
    </row>
    <row r="116" spans="1:7" s="2" customFormat="1" x14ac:dyDescent="0.25">
      <c r="A116" s="14" t="s">
        <v>1318</v>
      </c>
      <c r="B116" s="132">
        <v>2</v>
      </c>
      <c r="C116" s="132"/>
      <c r="D116" s="132">
        <v>2</v>
      </c>
      <c r="E116" s="132">
        <v>2</v>
      </c>
      <c r="F116" s="132">
        <v>2</v>
      </c>
      <c r="G116" s="12" t="s">
        <v>1289</v>
      </c>
    </row>
    <row r="117" spans="1:7" s="2" customFormat="1" ht="31.5" x14ac:dyDescent="0.25">
      <c r="A117" s="14" t="s">
        <v>1319</v>
      </c>
      <c r="B117" s="132">
        <v>2</v>
      </c>
      <c r="C117" s="132"/>
      <c r="D117" s="132">
        <v>1</v>
      </c>
      <c r="E117" s="132">
        <v>2</v>
      </c>
      <c r="F117" s="132">
        <v>1</v>
      </c>
      <c r="G117" s="2" t="s">
        <v>964</v>
      </c>
    </row>
    <row r="118" spans="1:7" s="2" customFormat="1" x14ac:dyDescent="0.25">
      <c r="A118" s="14" t="s">
        <v>1320</v>
      </c>
      <c r="B118" s="132">
        <v>2</v>
      </c>
      <c r="C118" s="132"/>
      <c r="D118" s="132">
        <v>1</v>
      </c>
      <c r="E118" s="132">
        <v>1</v>
      </c>
      <c r="F118" s="132"/>
      <c r="G118" s="12" t="s">
        <v>1251</v>
      </c>
    </row>
    <row r="119" spans="1:7" s="2" customFormat="1" ht="31.5" x14ac:dyDescent="0.25">
      <c r="A119" s="14" t="s">
        <v>1321</v>
      </c>
      <c r="B119" s="132">
        <v>1</v>
      </c>
      <c r="C119" s="132"/>
      <c r="D119" s="132">
        <v>2</v>
      </c>
      <c r="E119" s="132">
        <v>1</v>
      </c>
      <c r="F119" s="132"/>
      <c r="G119" s="2" t="s">
        <v>1251</v>
      </c>
    </row>
    <row r="120" spans="1:7" s="2" customFormat="1" ht="31.5" x14ac:dyDescent="0.25">
      <c r="A120" s="14" t="s">
        <v>1322</v>
      </c>
      <c r="B120" s="132">
        <v>2</v>
      </c>
      <c r="C120" s="132"/>
      <c r="D120" s="132">
        <v>1</v>
      </c>
      <c r="E120" s="132">
        <v>2</v>
      </c>
      <c r="F120" s="132">
        <v>2</v>
      </c>
      <c r="G120" s="12" t="s">
        <v>1251</v>
      </c>
    </row>
    <row r="121" spans="1:7" s="2" customFormat="1" x14ac:dyDescent="0.25">
      <c r="A121" s="14" t="s">
        <v>1323</v>
      </c>
      <c r="B121" s="132">
        <v>2</v>
      </c>
      <c r="C121" s="132"/>
      <c r="D121" s="132">
        <v>1</v>
      </c>
      <c r="E121" s="132">
        <v>2</v>
      </c>
      <c r="F121" s="132">
        <v>2</v>
      </c>
      <c r="G121" s="2" t="s">
        <v>1251</v>
      </c>
    </row>
    <row r="122" spans="1:7" s="87" customFormat="1" x14ac:dyDescent="0.25">
      <c r="A122" s="137"/>
      <c r="B122" s="138"/>
      <c r="C122" s="138"/>
      <c r="D122" s="138"/>
      <c r="E122" s="138"/>
      <c r="F122" s="138"/>
    </row>
    <row r="123" spans="1:7" s="87" customFormat="1" x14ac:dyDescent="0.25">
      <c r="A123" s="137"/>
      <c r="B123" s="138"/>
      <c r="C123" s="138"/>
      <c r="D123" s="138"/>
      <c r="E123" s="138"/>
      <c r="F123" s="138"/>
    </row>
    <row r="124" spans="1:7" s="2" customFormat="1" ht="31.5" x14ac:dyDescent="0.25">
      <c r="A124" s="14" t="s">
        <v>1324</v>
      </c>
      <c r="B124" s="132">
        <v>1</v>
      </c>
      <c r="C124" s="132"/>
      <c r="D124" s="132">
        <v>2</v>
      </c>
      <c r="E124" s="132">
        <v>2</v>
      </c>
      <c r="F124" s="132">
        <v>2</v>
      </c>
    </row>
    <row r="125" spans="1:7" s="2" customFormat="1" x14ac:dyDescent="0.25">
      <c r="A125" s="16" t="s">
        <v>1325</v>
      </c>
      <c r="B125" s="132"/>
      <c r="C125" s="132"/>
      <c r="D125" s="132"/>
      <c r="E125" s="132"/>
      <c r="F125" s="132"/>
    </row>
    <row r="126" spans="1:7" s="2" customFormat="1" ht="31.5" x14ac:dyDescent="0.25">
      <c r="A126" s="14" t="s">
        <v>1683</v>
      </c>
      <c r="B126" s="132">
        <v>1</v>
      </c>
      <c r="C126" s="132"/>
      <c r="D126" s="132">
        <v>1</v>
      </c>
      <c r="E126" s="132">
        <v>2</v>
      </c>
      <c r="F126" s="132">
        <v>2</v>
      </c>
      <c r="G126" s="2" t="s">
        <v>1326</v>
      </c>
    </row>
    <row r="127" spans="1:7" s="2" customFormat="1" x14ac:dyDescent="0.25">
      <c r="A127" s="14" t="s">
        <v>1327</v>
      </c>
      <c r="B127" s="132"/>
      <c r="C127" s="132"/>
      <c r="D127" s="132"/>
      <c r="E127" s="132"/>
      <c r="F127" s="132"/>
    </row>
    <row r="128" spans="1:7" s="2" customFormat="1" x14ac:dyDescent="0.25">
      <c r="A128" s="170" t="s">
        <v>1684</v>
      </c>
      <c r="B128" s="132">
        <v>1</v>
      </c>
      <c r="C128" s="132"/>
      <c r="D128" s="132">
        <v>2</v>
      </c>
      <c r="E128" s="132">
        <v>2</v>
      </c>
      <c r="F128" s="132">
        <v>2</v>
      </c>
      <c r="G128" s="12" t="s">
        <v>1289</v>
      </c>
    </row>
    <row r="129" spans="1:7" s="2" customFormat="1" x14ac:dyDescent="0.25">
      <c r="A129" s="170" t="s">
        <v>1328</v>
      </c>
      <c r="B129" s="132">
        <v>1</v>
      </c>
      <c r="C129" s="132"/>
      <c r="D129" s="132">
        <v>2</v>
      </c>
      <c r="E129" s="132">
        <v>3</v>
      </c>
      <c r="F129" s="132">
        <v>2</v>
      </c>
      <c r="G129" s="12" t="s">
        <v>1289</v>
      </c>
    </row>
    <row r="130" spans="1:7" s="2" customFormat="1" x14ac:dyDescent="0.25">
      <c r="A130" s="170" t="s">
        <v>1329</v>
      </c>
      <c r="B130" s="132">
        <v>1</v>
      </c>
      <c r="C130" s="132"/>
      <c r="D130" s="132">
        <v>1</v>
      </c>
      <c r="E130" s="132">
        <v>2</v>
      </c>
      <c r="F130" s="132">
        <v>2</v>
      </c>
      <c r="G130" s="12" t="s">
        <v>1289</v>
      </c>
    </row>
    <row r="131" spans="1:7" s="2" customFormat="1" x14ac:dyDescent="0.25">
      <c r="A131" s="170" t="s">
        <v>1330</v>
      </c>
      <c r="B131" s="132">
        <v>1</v>
      </c>
      <c r="C131" s="132"/>
      <c r="D131" s="132">
        <v>2</v>
      </c>
      <c r="E131" s="132">
        <v>2</v>
      </c>
      <c r="F131" s="132">
        <v>2</v>
      </c>
      <c r="G131" s="12" t="s">
        <v>1289</v>
      </c>
    </row>
    <row r="132" spans="1:7" s="2" customFormat="1" ht="31.5" x14ac:dyDescent="0.25">
      <c r="A132" s="170" t="s">
        <v>1331</v>
      </c>
      <c r="B132" s="132">
        <v>1</v>
      </c>
      <c r="C132" s="132"/>
      <c r="D132" s="132">
        <v>1</v>
      </c>
      <c r="E132" s="132">
        <v>2</v>
      </c>
      <c r="F132" s="132">
        <v>2</v>
      </c>
      <c r="G132" s="12" t="s">
        <v>1289</v>
      </c>
    </row>
    <row r="133" spans="1:7" s="2" customFormat="1" ht="31.5" x14ac:dyDescent="0.25">
      <c r="A133" s="170" t="s">
        <v>1332</v>
      </c>
      <c r="B133" s="132">
        <v>1</v>
      </c>
      <c r="C133" s="132"/>
      <c r="D133" s="132">
        <v>2</v>
      </c>
      <c r="E133" s="132">
        <v>2</v>
      </c>
      <c r="F133" s="132">
        <v>2</v>
      </c>
      <c r="G133" s="12" t="s">
        <v>1289</v>
      </c>
    </row>
    <row r="134" spans="1:7" s="2" customFormat="1" ht="31.5" x14ac:dyDescent="0.25">
      <c r="A134" s="170" t="s">
        <v>1333</v>
      </c>
      <c r="B134" s="132">
        <v>1</v>
      </c>
      <c r="C134" s="132"/>
      <c r="D134" s="132">
        <v>1</v>
      </c>
      <c r="E134" s="132">
        <v>2</v>
      </c>
      <c r="F134" s="132">
        <v>2</v>
      </c>
      <c r="G134" s="12" t="s">
        <v>1289</v>
      </c>
    </row>
    <row r="135" spans="1:7" s="2" customFormat="1" x14ac:dyDescent="0.25">
      <c r="A135" s="170" t="s">
        <v>1334</v>
      </c>
      <c r="B135" s="132">
        <v>1</v>
      </c>
      <c r="C135" s="132"/>
      <c r="D135" s="132">
        <v>1</v>
      </c>
      <c r="E135" s="132">
        <v>2</v>
      </c>
      <c r="F135" s="132">
        <v>2</v>
      </c>
      <c r="G135" s="12" t="s">
        <v>1289</v>
      </c>
    </row>
    <row r="136" spans="1:7" s="2" customFormat="1" x14ac:dyDescent="0.25">
      <c r="A136" s="170" t="s">
        <v>1335</v>
      </c>
      <c r="B136" s="132">
        <v>1</v>
      </c>
      <c r="C136" s="132"/>
      <c r="D136" s="132">
        <v>1</v>
      </c>
      <c r="E136" s="132">
        <v>2</v>
      </c>
      <c r="F136" s="132">
        <v>2</v>
      </c>
      <c r="G136" s="12" t="s">
        <v>1289</v>
      </c>
    </row>
    <row r="137" spans="1:7" s="2" customFormat="1" x14ac:dyDescent="0.25">
      <c r="A137" s="170" t="s">
        <v>1336</v>
      </c>
      <c r="B137" s="132">
        <v>1</v>
      </c>
      <c r="C137" s="132"/>
      <c r="D137" s="132">
        <v>2</v>
      </c>
      <c r="E137" s="132">
        <v>2</v>
      </c>
      <c r="F137" s="132">
        <v>2</v>
      </c>
      <c r="G137" s="12" t="s">
        <v>1289</v>
      </c>
    </row>
    <row r="138" spans="1:7" s="2" customFormat="1" x14ac:dyDescent="0.25">
      <c r="A138" s="170" t="s">
        <v>1337</v>
      </c>
      <c r="B138" s="132">
        <v>1</v>
      </c>
      <c r="C138" s="132"/>
      <c r="D138" s="132">
        <v>2</v>
      </c>
      <c r="E138" s="132">
        <v>2</v>
      </c>
      <c r="F138" s="132">
        <v>2</v>
      </c>
      <c r="G138" s="12" t="s">
        <v>1289</v>
      </c>
    </row>
    <row r="139" spans="1:7" s="2" customFormat="1" ht="31.5" x14ac:dyDescent="0.25">
      <c r="A139" s="170" t="s">
        <v>1338</v>
      </c>
      <c r="B139" s="132">
        <v>1</v>
      </c>
      <c r="C139" s="132"/>
      <c r="D139" s="132">
        <v>2</v>
      </c>
      <c r="E139" s="132">
        <v>2</v>
      </c>
      <c r="F139" s="132">
        <v>2</v>
      </c>
      <c r="G139" s="12" t="s">
        <v>1289</v>
      </c>
    </row>
    <row r="140" spans="1:7" s="87" customFormat="1" x14ac:dyDescent="0.25">
      <c r="A140" s="171"/>
      <c r="B140" s="138"/>
      <c r="C140" s="138"/>
      <c r="D140" s="138"/>
      <c r="E140" s="138"/>
      <c r="F140" s="138"/>
      <c r="G140" s="172"/>
    </row>
    <row r="141" spans="1:7" s="2" customFormat="1" ht="47.25" x14ac:dyDescent="0.25">
      <c r="A141" s="14" t="s">
        <v>1339</v>
      </c>
      <c r="B141" s="132">
        <v>5</v>
      </c>
      <c r="C141" s="132"/>
      <c r="D141" s="132">
        <v>2</v>
      </c>
      <c r="E141" s="132">
        <v>2</v>
      </c>
      <c r="F141" s="132">
        <v>1</v>
      </c>
      <c r="G141" s="12" t="s">
        <v>1340</v>
      </c>
    </row>
    <row r="142" spans="1:7" s="2" customFormat="1" ht="31.5" x14ac:dyDescent="0.25">
      <c r="A142" s="14" t="s">
        <v>1341</v>
      </c>
      <c r="B142" s="132">
        <v>5</v>
      </c>
      <c r="C142" s="132"/>
      <c r="D142" s="132">
        <v>1</v>
      </c>
      <c r="E142" s="132">
        <v>2</v>
      </c>
      <c r="F142" s="132">
        <v>2</v>
      </c>
      <c r="G142" s="12" t="s">
        <v>1251</v>
      </c>
    </row>
    <row r="143" spans="1:7" s="2" customFormat="1" ht="31.5" x14ac:dyDescent="0.25">
      <c r="A143" s="14" t="s">
        <v>1685</v>
      </c>
      <c r="B143" s="132">
        <v>5</v>
      </c>
      <c r="C143" s="132"/>
      <c r="D143" s="132">
        <v>1</v>
      </c>
      <c r="E143" s="132">
        <v>2</v>
      </c>
      <c r="F143" s="132">
        <v>1</v>
      </c>
      <c r="G143" s="12" t="s">
        <v>1342</v>
      </c>
    </row>
    <row r="144" spans="1:7" s="2" customFormat="1" ht="78.75" x14ac:dyDescent="0.25">
      <c r="A144" s="170" t="s">
        <v>2758</v>
      </c>
      <c r="B144" s="132"/>
      <c r="C144" s="132"/>
      <c r="D144" s="132"/>
      <c r="E144" s="132"/>
      <c r="F144" s="132"/>
      <c r="G144" s="12"/>
    </row>
    <row r="145" spans="1:7" s="2" customFormat="1" x14ac:dyDescent="0.25">
      <c r="A145" s="14" t="s">
        <v>1343</v>
      </c>
      <c r="B145" s="132"/>
      <c r="C145" s="132"/>
      <c r="D145" s="132"/>
      <c r="E145" s="132"/>
      <c r="F145" s="132"/>
    </row>
    <row r="146" spans="1:7" s="2" customFormat="1" x14ac:dyDescent="0.25">
      <c r="A146" s="105" t="s">
        <v>1344</v>
      </c>
      <c r="B146" s="132">
        <v>1</v>
      </c>
      <c r="C146" s="132"/>
      <c r="D146" s="132">
        <v>2</v>
      </c>
      <c r="E146" s="132">
        <v>2</v>
      </c>
      <c r="F146" s="132">
        <v>2</v>
      </c>
      <c r="G146" s="12" t="s">
        <v>1289</v>
      </c>
    </row>
    <row r="147" spans="1:7" s="2" customFormat="1" ht="31.5" x14ac:dyDescent="0.25">
      <c r="A147" s="105" t="s">
        <v>1345</v>
      </c>
      <c r="B147" s="132">
        <v>1</v>
      </c>
      <c r="C147" s="132"/>
      <c r="D147" s="132">
        <v>1</v>
      </c>
      <c r="E147" s="132">
        <v>2</v>
      </c>
      <c r="F147" s="132">
        <v>2</v>
      </c>
      <c r="G147" s="12" t="s">
        <v>1289</v>
      </c>
    </row>
    <row r="148" spans="1:7" s="2" customFormat="1" ht="31.5" x14ac:dyDescent="0.25">
      <c r="A148" s="105" t="s">
        <v>1346</v>
      </c>
      <c r="B148" s="132">
        <v>1</v>
      </c>
      <c r="C148" s="132"/>
      <c r="D148" s="132">
        <v>2</v>
      </c>
      <c r="E148" s="132">
        <v>2</v>
      </c>
      <c r="F148" s="132">
        <v>2</v>
      </c>
      <c r="G148" s="12" t="s">
        <v>1289</v>
      </c>
    </row>
    <row r="149" spans="1:7" s="2" customFormat="1" x14ac:dyDescent="0.25">
      <c r="A149" s="105" t="s">
        <v>1347</v>
      </c>
      <c r="B149" s="132">
        <v>1</v>
      </c>
      <c r="C149" s="132"/>
      <c r="D149" s="132">
        <v>2</v>
      </c>
      <c r="E149" s="132">
        <v>2</v>
      </c>
      <c r="F149" s="132">
        <v>2</v>
      </c>
      <c r="G149" s="12" t="s">
        <v>1289</v>
      </c>
    </row>
    <row r="150" spans="1:7" s="2" customFormat="1" ht="31.5" x14ac:dyDescent="0.25">
      <c r="A150" s="105" t="s">
        <v>1348</v>
      </c>
      <c r="B150" s="132">
        <v>1</v>
      </c>
      <c r="C150" s="132"/>
      <c r="D150" s="132">
        <v>2</v>
      </c>
      <c r="E150" s="132">
        <v>2</v>
      </c>
      <c r="F150" s="132">
        <v>2</v>
      </c>
      <c r="G150" s="12" t="s">
        <v>1289</v>
      </c>
    </row>
    <row r="151" spans="1:7" s="2" customFormat="1" x14ac:dyDescent="0.25">
      <c r="A151" s="105" t="s">
        <v>1349</v>
      </c>
      <c r="B151" s="132">
        <v>1</v>
      </c>
      <c r="C151" s="132"/>
      <c r="D151" s="132">
        <v>1</v>
      </c>
      <c r="E151" s="132">
        <v>2</v>
      </c>
      <c r="F151" s="132">
        <v>2</v>
      </c>
      <c r="G151" s="12" t="s">
        <v>1289</v>
      </c>
    </row>
    <row r="152" spans="1:7" s="2" customFormat="1" x14ac:dyDescent="0.25">
      <c r="A152" s="105" t="s">
        <v>1350</v>
      </c>
      <c r="B152" s="132">
        <v>1</v>
      </c>
      <c r="C152" s="132"/>
      <c r="D152" s="132">
        <v>2</v>
      </c>
      <c r="E152" s="132">
        <v>2</v>
      </c>
      <c r="F152" s="132">
        <v>2</v>
      </c>
      <c r="G152" s="12" t="s">
        <v>1289</v>
      </c>
    </row>
    <row r="153" spans="1:7" s="87" customFormat="1" x14ac:dyDescent="0.25">
      <c r="A153" s="168"/>
      <c r="B153" s="138"/>
      <c r="C153" s="138"/>
      <c r="D153" s="138"/>
      <c r="E153" s="138"/>
      <c r="F153" s="138"/>
      <c r="G153" s="172"/>
    </row>
    <row r="154" spans="1:7" s="2" customFormat="1" x14ac:dyDescent="0.25">
      <c r="A154" s="14" t="s">
        <v>1351</v>
      </c>
      <c r="B154" s="132"/>
      <c r="C154" s="132"/>
      <c r="D154" s="132"/>
      <c r="E154" s="132"/>
      <c r="F154" s="132"/>
      <c r="G154" s="12" t="s">
        <v>1289</v>
      </c>
    </row>
    <row r="155" spans="1:7" s="2" customFormat="1" x14ac:dyDescent="0.25">
      <c r="A155" s="105" t="s">
        <v>1352</v>
      </c>
      <c r="B155" s="132">
        <v>1</v>
      </c>
      <c r="C155" s="132"/>
      <c r="D155" s="132">
        <v>2</v>
      </c>
      <c r="E155" s="132">
        <v>2</v>
      </c>
      <c r="F155" s="132">
        <v>2</v>
      </c>
      <c r="G155" s="12" t="s">
        <v>1289</v>
      </c>
    </row>
    <row r="156" spans="1:7" s="2" customFormat="1" x14ac:dyDescent="0.25">
      <c r="A156" s="105" t="s">
        <v>1353</v>
      </c>
      <c r="B156" s="132">
        <v>1</v>
      </c>
      <c r="C156" s="132"/>
      <c r="D156" s="132">
        <v>2</v>
      </c>
      <c r="E156" s="132">
        <v>2</v>
      </c>
      <c r="F156" s="132">
        <v>2</v>
      </c>
      <c r="G156" s="12" t="s">
        <v>1289</v>
      </c>
    </row>
    <row r="157" spans="1:7" s="2" customFormat="1" x14ac:dyDescent="0.25">
      <c r="A157" s="105" t="s">
        <v>1354</v>
      </c>
      <c r="B157" s="132">
        <v>1</v>
      </c>
      <c r="C157" s="132"/>
      <c r="D157" s="132">
        <v>2</v>
      </c>
      <c r="E157" s="132">
        <v>2</v>
      </c>
      <c r="F157" s="132">
        <v>2</v>
      </c>
      <c r="G157" s="12" t="s">
        <v>1289</v>
      </c>
    </row>
    <row r="158" spans="1:7" s="2" customFormat="1" x14ac:dyDescent="0.25">
      <c r="A158" s="105" t="s">
        <v>1355</v>
      </c>
      <c r="B158" s="132">
        <v>1</v>
      </c>
      <c r="C158" s="132"/>
      <c r="D158" s="132">
        <v>2</v>
      </c>
      <c r="E158" s="132">
        <v>2</v>
      </c>
      <c r="F158" s="132">
        <v>2</v>
      </c>
      <c r="G158" s="12" t="s">
        <v>1289</v>
      </c>
    </row>
    <row r="159" spans="1:7" s="2" customFormat="1" ht="31.5" x14ac:dyDescent="0.25">
      <c r="A159" s="105" t="s">
        <v>1356</v>
      </c>
      <c r="B159" s="132">
        <v>1</v>
      </c>
      <c r="C159" s="132"/>
      <c r="D159" s="132">
        <v>1</v>
      </c>
      <c r="E159" s="132">
        <v>2</v>
      </c>
      <c r="F159" s="132">
        <v>2</v>
      </c>
      <c r="G159" s="12" t="s">
        <v>1289</v>
      </c>
    </row>
    <row r="160" spans="1:7" s="2" customFormat="1" x14ac:dyDescent="0.25">
      <c r="A160" s="105" t="s">
        <v>1357</v>
      </c>
      <c r="B160" s="132">
        <v>1</v>
      </c>
      <c r="C160" s="132"/>
      <c r="D160" s="132">
        <v>2</v>
      </c>
      <c r="E160" s="132">
        <v>2</v>
      </c>
      <c r="F160" s="132">
        <v>2</v>
      </c>
      <c r="G160" s="12" t="s">
        <v>1289</v>
      </c>
    </row>
    <row r="161" spans="1:7" s="87" customFormat="1" x14ac:dyDescent="0.25">
      <c r="A161" s="168"/>
      <c r="B161" s="138"/>
      <c r="C161" s="138"/>
      <c r="D161" s="138"/>
      <c r="E161" s="138"/>
      <c r="F161" s="138"/>
      <c r="G161" s="172"/>
    </row>
    <row r="162" spans="1:7" s="2" customFormat="1" ht="31.5" x14ac:dyDescent="0.25">
      <c r="A162" s="14" t="s">
        <v>1358</v>
      </c>
      <c r="B162" s="132">
        <v>1</v>
      </c>
      <c r="C162" s="132"/>
      <c r="D162" s="132">
        <v>2</v>
      </c>
      <c r="E162" s="132">
        <v>2</v>
      </c>
      <c r="F162" s="132">
        <v>1</v>
      </c>
      <c r="G162" s="12"/>
    </row>
    <row r="163" spans="1:7" s="2" customFormat="1" ht="31.5" x14ac:dyDescent="0.25">
      <c r="A163" s="14" t="s">
        <v>1359</v>
      </c>
      <c r="B163" s="132">
        <v>1</v>
      </c>
      <c r="C163" s="132"/>
      <c r="D163" s="132">
        <v>2</v>
      </c>
      <c r="E163" s="132">
        <v>2</v>
      </c>
      <c r="F163" s="132">
        <v>1</v>
      </c>
    </row>
    <row r="164" spans="1:7" s="87" customFormat="1" x14ac:dyDescent="0.25">
      <c r="B164" s="138"/>
      <c r="C164" s="138"/>
      <c r="D164" s="138"/>
      <c r="E164" s="138"/>
      <c r="F164" s="138"/>
    </row>
    <row r="165" spans="1:7" s="87" customFormat="1" x14ac:dyDescent="0.25">
      <c r="B165" s="138"/>
      <c r="C165" s="138"/>
      <c r="D165" s="138"/>
      <c r="E165" s="138"/>
      <c r="F165" s="138"/>
    </row>
    <row r="166" spans="1:7" s="2" customFormat="1" ht="31.5" x14ac:dyDescent="0.25">
      <c r="A166" s="14" t="s">
        <v>1686</v>
      </c>
      <c r="B166" s="132">
        <v>5</v>
      </c>
      <c r="C166" s="132"/>
      <c r="D166" s="132">
        <v>2</v>
      </c>
      <c r="E166" s="132">
        <v>2</v>
      </c>
      <c r="F166" s="132">
        <v>1</v>
      </c>
      <c r="G166" s="2" t="s">
        <v>1360</v>
      </c>
    </row>
    <row r="167" spans="1:7" s="2" customFormat="1" ht="31.5" x14ac:dyDescent="0.25">
      <c r="A167" s="14" t="s">
        <v>1361</v>
      </c>
      <c r="B167" s="132">
        <v>5</v>
      </c>
      <c r="C167" s="132"/>
      <c r="D167" s="132">
        <v>1</v>
      </c>
      <c r="E167" s="132">
        <v>2</v>
      </c>
      <c r="F167" s="132">
        <v>1</v>
      </c>
      <c r="G167" s="2" t="s">
        <v>964</v>
      </c>
    </row>
    <row r="168" spans="1:7" s="2" customFormat="1" ht="31.5" x14ac:dyDescent="0.25">
      <c r="A168" s="14" t="s">
        <v>1687</v>
      </c>
      <c r="B168" s="132">
        <v>5</v>
      </c>
      <c r="C168" s="132"/>
      <c r="D168" s="132">
        <v>2</v>
      </c>
      <c r="E168" s="132">
        <v>2</v>
      </c>
      <c r="F168" s="132">
        <v>2</v>
      </c>
      <c r="G168" s="2" t="s">
        <v>1362</v>
      </c>
    </row>
    <row r="169" spans="1:7" s="2" customFormat="1" x14ac:dyDescent="0.25">
      <c r="A169" s="14" t="s">
        <v>1363</v>
      </c>
      <c r="B169" s="132">
        <v>4</v>
      </c>
      <c r="C169" s="132"/>
      <c r="D169" s="132">
        <v>2</v>
      </c>
      <c r="E169" s="132">
        <v>3</v>
      </c>
      <c r="F169" s="132">
        <v>2</v>
      </c>
      <c r="G169" s="12" t="s">
        <v>1289</v>
      </c>
    </row>
    <row r="170" spans="1:7" s="2" customFormat="1" ht="31.5" x14ac:dyDescent="0.25">
      <c r="A170" s="14" t="s">
        <v>1364</v>
      </c>
      <c r="B170" s="132"/>
      <c r="C170" s="132"/>
      <c r="D170" s="132"/>
      <c r="E170" s="132"/>
      <c r="F170" s="132"/>
    </row>
    <row r="171" spans="1:7" s="2" customFormat="1" x14ac:dyDescent="0.25">
      <c r="A171" s="170" t="s">
        <v>1365</v>
      </c>
      <c r="B171" s="132">
        <v>4</v>
      </c>
      <c r="C171" s="132"/>
      <c r="D171" s="132">
        <v>2</v>
      </c>
      <c r="E171" s="132">
        <v>3</v>
      </c>
      <c r="F171" s="132">
        <v>1</v>
      </c>
      <c r="G171" s="2" t="s">
        <v>1374</v>
      </c>
    </row>
    <row r="172" spans="1:7" s="2" customFormat="1" x14ac:dyDescent="0.25">
      <c r="A172" s="170" t="s">
        <v>1366</v>
      </c>
      <c r="B172" s="132">
        <v>4</v>
      </c>
      <c r="C172" s="132"/>
      <c r="D172" s="132">
        <v>2</v>
      </c>
      <c r="E172" s="132">
        <v>3</v>
      </c>
      <c r="F172" s="132">
        <v>1</v>
      </c>
      <c r="G172" s="2" t="s">
        <v>1374</v>
      </c>
    </row>
    <row r="173" spans="1:7" s="2" customFormat="1" ht="31.5" x14ac:dyDescent="0.25">
      <c r="A173" s="170" t="s">
        <v>1367</v>
      </c>
      <c r="B173" s="132">
        <v>6</v>
      </c>
      <c r="C173" s="132"/>
      <c r="D173" s="132">
        <v>2</v>
      </c>
      <c r="E173" s="132">
        <v>3</v>
      </c>
      <c r="F173" s="132">
        <v>1</v>
      </c>
      <c r="G173" s="2" t="s">
        <v>1374</v>
      </c>
    </row>
    <row r="174" spans="1:7" s="2" customFormat="1" x14ac:dyDescent="0.25">
      <c r="A174" s="173" t="s">
        <v>1368</v>
      </c>
      <c r="B174" s="132">
        <v>4</v>
      </c>
      <c r="C174" s="132"/>
      <c r="D174" s="132">
        <v>2</v>
      </c>
      <c r="E174" s="132">
        <v>3</v>
      </c>
      <c r="F174" s="132">
        <v>1</v>
      </c>
      <c r="G174" s="2" t="s">
        <v>1374</v>
      </c>
    </row>
    <row r="175" spans="1:7" s="2" customFormat="1" x14ac:dyDescent="0.25">
      <c r="A175" s="173" t="s">
        <v>1369</v>
      </c>
      <c r="B175" s="132">
        <v>8</v>
      </c>
      <c r="C175" s="132">
        <v>1</v>
      </c>
      <c r="D175" s="132">
        <v>2</v>
      </c>
      <c r="E175" s="132">
        <v>3</v>
      </c>
      <c r="F175" s="132">
        <v>1</v>
      </c>
      <c r="G175" s="2" t="s">
        <v>1374</v>
      </c>
    </row>
    <row r="176" spans="1:7" s="2" customFormat="1" x14ac:dyDescent="0.25">
      <c r="A176" s="173" t="s">
        <v>1370</v>
      </c>
      <c r="B176" s="132">
        <v>8</v>
      </c>
      <c r="C176" s="132">
        <v>0</v>
      </c>
      <c r="D176" s="132">
        <v>2</v>
      </c>
      <c r="E176" s="132">
        <v>3</v>
      </c>
      <c r="F176" s="132">
        <v>1</v>
      </c>
      <c r="G176" s="2" t="s">
        <v>1374</v>
      </c>
    </row>
    <row r="177" spans="1:7" s="2" customFormat="1" x14ac:dyDescent="0.25">
      <c r="A177" s="173" t="s">
        <v>1371</v>
      </c>
      <c r="B177" s="132">
        <v>5</v>
      </c>
      <c r="C177" s="132"/>
      <c r="D177" s="132">
        <v>2</v>
      </c>
      <c r="E177" s="132">
        <v>3</v>
      </c>
      <c r="F177" s="132">
        <v>1</v>
      </c>
      <c r="G177" s="2" t="s">
        <v>1374</v>
      </c>
    </row>
    <row r="178" spans="1:7" s="2" customFormat="1" x14ac:dyDescent="0.25">
      <c r="A178" s="173" t="s">
        <v>1372</v>
      </c>
      <c r="B178" s="132">
        <v>4</v>
      </c>
      <c r="C178" s="132"/>
      <c r="D178" s="132">
        <v>2</v>
      </c>
      <c r="E178" s="132">
        <v>3</v>
      </c>
      <c r="F178" s="132">
        <v>1</v>
      </c>
      <c r="G178" s="2" t="s">
        <v>1374</v>
      </c>
    </row>
    <row r="179" spans="1:7" s="2" customFormat="1" x14ac:dyDescent="0.25">
      <c r="A179" s="173" t="s">
        <v>1373</v>
      </c>
      <c r="B179" s="132">
        <v>8</v>
      </c>
      <c r="C179" s="132">
        <v>0</v>
      </c>
      <c r="D179" s="132">
        <v>2</v>
      </c>
      <c r="E179" s="132">
        <v>3</v>
      </c>
      <c r="F179" s="132">
        <v>1</v>
      </c>
      <c r="G179" s="2" t="s">
        <v>1374</v>
      </c>
    </row>
    <row r="180" spans="1:7" s="2" customFormat="1" x14ac:dyDescent="0.25">
      <c r="A180" s="14" t="s">
        <v>1375</v>
      </c>
      <c r="B180" s="132">
        <v>4</v>
      </c>
      <c r="C180" s="132"/>
      <c r="D180" s="132">
        <v>1</v>
      </c>
      <c r="E180" s="132">
        <v>2</v>
      </c>
      <c r="F180" s="132">
        <v>1</v>
      </c>
      <c r="G180" s="2" t="s">
        <v>964</v>
      </c>
    </row>
    <row r="181" spans="1:7" s="2" customFormat="1" x14ac:dyDescent="0.25">
      <c r="A181" s="173" t="s">
        <v>1376</v>
      </c>
      <c r="B181" s="132"/>
      <c r="C181" s="132"/>
      <c r="D181" s="132"/>
      <c r="E181" s="132"/>
      <c r="F181" s="132"/>
    </row>
    <row r="182" spans="1:7" s="2" customFormat="1" x14ac:dyDescent="0.25">
      <c r="A182" s="13" t="s">
        <v>1377</v>
      </c>
      <c r="B182" s="132">
        <v>1</v>
      </c>
      <c r="C182" s="132"/>
      <c r="D182" s="132">
        <v>2</v>
      </c>
      <c r="E182" s="132">
        <v>2</v>
      </c>
      <c r="F182" s="132">
        <v>2</v>
      </c>
      <c r="G182" s="2" t="s">
        <v>1251</v>
      </c>
    </row>
    <row r="183" spans="1:7" s="2" customFormat="1" x14ac:dyDescent="0.25">
      <c r="A183" s="13" t="s">
        <v>1378</v>
      </c>
      <c r="B183" s="132">
        <v>1</v>
      </c>
      <c r="C183" s="132"/>
      <c r="D183" s="132">
        <v>2</v>
      </c>
      <c r="E183" s="132">
        <v>2</v>
      </c>
      <c r="F183" s="132">
        <v>2</v>
      </c>
      <c r="G183" s="2" t="s">
        <v>1251</v>
      </c>
    </row>
    <row r="184" spans="1:7" s="2" customFormat="1" x14ac:dyDescent="0.25">
      <c r="A184" s="13" t="s">
        <v>1379</v>
      </c>
      <c r="B184" s="132">
        <v>4</v>
      </c>
      <c r="C184" s="132"/>
      <c r="D184" s="132">
        <v>1</v>
      </c>
      <c r="E184" s="132">
        <v>2</v>
      </c>
      <c r="F184" s="132">
        <v>1</v>
      </c>
      <c r="G184" s="2" t="s">
        <v>964</v>
      </c>
    </row>
    <row r="185" spans="1:7" s="2" customFormat="1" x14ac:dyDescent="0.25">
      <c r="A185" s="173" t="s">
        <v>1380</v>
      </c>
      <c r="B185" s="132"/>
      <c r="C185" s="132"/>
      <c r="D185" s="132"/>
      <c r="E185" s="132"/>
      <c r="F185" s="132"/>
    </row>
    <row r="186" spans="1:7" s="2" customFormat="1" x14ac:dyDescent="0.25">
      <c r="A186" s="13" t="s">
        <v>1381</v>
      </c>
      <c r="B186" s="132">
        <v>5</v>
      </c>
      <c r="C186" s="132"/>
      <c r="D186" s="132">
        <v>1</v>
      </c>
      <c r="E186" s="132">
        <v>2</v>
      </c>
      <c r="F186" s="132">
        <v>1</v>
      </c>
      <c r="G186" s="2" t="s">
        <v>964</v>
      </c>
    </row>
    <row r="187" spans="1:7" s="2" customFormat="1" x14ac:dyDescent="0.25">
      <c r="A187" s="173" t="s">
        <v>1380</v>
      </c>
      <c r="B187" s="132"/>
      <c r="C187" s="132"/>
      <c r="D187" s="132"/>
      <c r="E187" s="132"/>
      <c r="F187" s="132"/>
    </row>
    <row r="188" spans="1:7" s="87" customFormat="1" x14ac:dyDescent="0.25">
      <c r="A188" s="174"/>
      <c r="B188" s="138"/>
      <c r="C188" s="138"/>
      <c r="D188" s="138"/>
      <c r="E188" s="138"/>
      <c r="F188" s="138"/>
    </row>
    <row r="189" spans="1:7" s="2" customFormat="1" x14ac:dyDescent="0.25">
      <c r="A189" s="13" t="s">
        <v>1382</v>
      </c>
      <c r="B189" s="132">
        <v>6</v>
      </c>
      <c r="C189" s="132"/>
      <c r="D189" s="132">
        <v>2</v>
      </c>
      <c r="E189" s="132">
        <v>2</v>
      </c>
      <c r="F189" s="132">
        <v>1</v>
      </c>
      <c r="G189" s="2" t="s">
        <v>1289</v>
      </c>
    </row>
    <row r="190" spans="1:7" s="2" customFormat="1" x14ac:dyDescent="0.25">
      <c r="A190" s="13" t="s">
        <v>1383</v>
      </c>
      <c r="B190" s="132">
        <v>4</v>
      </c>
      <c r="C190" s="132"/>
      <c r="D190" s="132">
        <v>2</v>
      </c>
      <c r="E190" s="132">
        <v>2</v>
      </c>
      <c r="F190" s="132">
        <v>1</v>
      </c>
      <c r="G190" s="2" t="s">
        <v>1289</v>
      </c>
    </row>
    <row r="191" spans="1:7" s="2" customFormat="1" ht="31.5" x14ac:dyDescent="0.25">
      <c r="A191" s="14" t="s">
        <v>1384</v>
      </c>
      <c r="B191" s="132">
        <v>6</v>
      </c>
      <c r="C191" s="132"/>
      <c r="D191" s="132">
        <v>2</v>
      </c>
      <c r="E191" s="132">
        <v>2</v>
      </c>
      <c r="F191" s="132">
        <v>1</v>
      </c>
      <c r="G191" s="2" t="s">
        <v>1289</v>
      </c>
    </row>
    <row r="192" spans="1:7" s="2" customFormat="1" x14ac:dyDescent="0.25">
      <c r="A192" s="13" t="s">
        <v>1385</v>
      </c>
      <c r="B192" s="132">
        <v>6</v>
      </c>
      <c r="C192" s="132"/>
      <c r="D192" s="132">
        <v>1</v>
      </c>
      <c r="E192" s="132">
        <v>2</v>
      </c>
      <c r="F192" s="132">
        <v>1</v>
      </c>
      <c r="G192" s="2" t="s">
        <v>1386</v>
      </c>
    </row>
    <row r="193" spans="1:7" s="2" customFormat="1" x14ac:dyDescent="0.25">
      <c r="A193" s="13" t="s">
        <v>1387</v>
      </c>
      <c r="B193" s="132">
        <v>6</v>
      </c>
      <c r="C193" s="132"/>
      <c r="D193" s="132">
        <v>1</v>
      </c>
      <c r="E193" s="132">
        <v>2</v>
      </c>
      <c r="F193" s="132">
        <v>1</v>
      </c>
      <c r="G193" s="2" t="s">
        <v>1386</v>
      </c>
    </row>
    <row r="194" spans="1:7" s="87" customFormat="1" x14ac:dyDescent="0.25">
      <c r="A194" s="89"/>
      <c r="B194" s="138"/>
      <c r="C194" s="138"/>
      <c r="D194" s="138"/>
      <c r="E194" s="138"/>
      <c r="F194" s="138"/>
    </row>
    <row r="195" spans="1:7" s="2" customFormat="1" x14ac:dyDescent="0.25">
      <c r="A195" s="13" t="s">
        <v>1388</v>
      </c>
      <c r="B195" s="132">
        <v>4</v>
      </c>
      <c r="C195" s="132"/>
      <c r="D195" s="132">
        <v>2</v>
      </c>
      <c r="E195" s="132">
        <v>2</v>
      </c>
      <c r="F195" s="132">
        <v>2</v>
      </c>
      <c r="G195" s="2" t="s">
        <v>964</v>
      </c>
    </row>
    <row r="196" spans="1:7" s="2" customFormat="1" x14ac:dyDescent="0.25">
      <c r="A196" s="13" t="s">
        <v>1389</v>
      </c>
      <c r="B196" s="132">
        <v>4</v>
      </c>
      <c r="C196" s="132"/>
      <c r="D196" s="132">
        <v>2</v>
      </c>
      <c r="E196" s="132">
        <v>2</v>
      </c>
      <c r="F196" s="132">
        <v>1</v>
      </c>
    </row>
    <row r="197" spans="1:7" s="2" customFormat="1" x14ac:dyDescent="0.25">
      <c r="A197" s="7" t="s">
        <v>1390</v>
      </c>
      <c r="B197" s="132"/>
      <c r="C197" s="132"/>
      <c r="D197" s="132"/>
      <c r="E197" s="132"/>
      <c r="F197" s="132"/>
    </row>
    <row r="198" spans="1:7" s="2" customFormat="1" x14ac:dyDescent="0.25">
      <c r="A198" s="13" t="s">
        <v>1391</v>
      </c>
      <c r="B198" s="132">
        <v>6</v>
      </c>
      <c r="C198" s="132"/>
      <c r="D198" s="132">
        <v>2</v>
      </c>
      <c r="E198" s="132">
        <v>2</v>
      </c>
      <c r="F198" s="132">
        <v>1</v>
      </c>
      <c r="G198" s="2" t="s">
        <v>964</v>
      </c>
    </row>
    <row r="199" spans="1:7" s="2" customFormat="1" x14ac:dyDescent="0.25">
      <c r="A199" s="13" t="s">
        <v>1392</v>
      </c>
      <c r="B199" s="132">
        <v>6</v>
      </c>
      <c r="C199" s="132"/>
      <c r="D199" s="132">
        <v>2</v>
      </c>
      <c r="E199" s="132">
        <v>2</v>
      </c>
      <c r="F199" s="132">
        <v>1</v>
      </c>
      <c r="G199" s="2" t="s">
        <v>964</v>
      </c>
    </row>
    <row r="200" spans="1:7" s="2" customFormat="1" x14ac:dyDescent="0.25">
      <c r="A200" s="13" t="s">
        <v>1393</v>
      </c>
      <c r="B200" s="132">
        <v>6</v>
      </c>
      <c r="C200" s="132"/>
      <c r="D200" s="132">
        <v>1</v>
      </c>
      <c r="E200" s="132">
        <v>2</v>
      </c>
      <c r="F200" s="132">
        <v>1</v>
      </c>
      <c r="G200" s="2" t="s">
        <v>1386</v>
      </c>
    </row>
    <row r="201" spans="1:7" s="2" customFormat="1" x14ac:dyDescent="0.25">
      <c r="A201" s="7" t="s">
        <v>1380</v>
      </c>
      <c r="B201" s="132"/>
      <c r="C201" s="132"/>
      <c r="D201" s="132"/>
      <c r="E201" s="132"/>
      <c r="F201" s="132"/>
    </row>
    <row r="202" spans="1:7" s="87" customFormat="1" x14ac:dyDescent="0.25">
      <c r="A202" s="175"/>
      <c r="B202" s="138"/>
      <c r="C202" s="138"/>
      <c r="D202" s="138"/>
      <c r="E202" s="138"/>
      <c r="F202" s="138"/>
    </row>
    <row r="203" spans="1:7" s="2" customFormat="1" x14ac:dyDescent="0.25">
      <c r="A203" s="13" t="s">
        <v>1394</v>
      </c>
      <c r="B203" s="132">
        <v>5</v>
      </c>
      <c r="C203" s="132"/>
      <c r="D203" s="132">
        <v>1</v>
      </c>
      <c r="E203" s="132">
        <v>2</v>
      </c>
      <c r="F203" s="132">
        <v>1</v>
      </c>
      <c r="G203" s="2" t="s">
        <v>964</v>
      </c>
    </row>
    <row r="204" spans="1:7" s="18" customFormat="1" x14ac:dyDescent="0.25">
      <c r="A204" s="13" t="s">
        <v>1395</v>
      </c>
      <c r="B204" s="169"/>
      <c r="C204" s="169"/>
      <c r="D204" s="169"/>
      <c r="E204" s="169"/>
      <c r="F204" s="169"/>
      <c r="G204" s="18" t="s">
        <v>1396</v>
      </c>
    </row>
    <row r="205" spans="1:7" s="2" customFormat="1" x14ac:dyDescent="0.25">
      <c r="A205" s="13" t="s">
        <v>1397</v>
      </c>
      <c r="B205" s="169">
        <v>4</v>
      </c>
      <c r="C205" s="132"/>
      <c r="D205" s="132">
        <v>1</v>
      </c>
      <c r="E205" s="132">
        <v>2</v>
      </c>
      <c r="F205" s="132">
        <v>1</v>
      </c>
      <c r="G205" s="2" t="s">
        <v>1289</v>
      </c>
    </row>
    <row r="206" spans="1:7" s="2" customFormat="1" x14ac:dyDescent="0.25">
      <c r="A206" s="13" t="s">
        <v>1398</v>
      </c>
      <c r="B206" s="169">
        <v>7</v>
      </c>
      <c r="C206" s="132"/>
      <c r="D206" s="132">
        <v>1</v>
      </c>
      <c r="E206" s="132">
        <v>2</v>
      </c>
      <c r="F206" s="132">
        <v>1</v>
      </c>
      <c r="G206" s="19" t="s">
        <v>1399</v>
      </c>
    </row>
    <row r="207" spans="1:7" s="2" customFormat="1" x14ac:dyDescent="0.25">
      <c r="A207" s="13" t="s">
        <v>1400</v>
      </c>
      <c r="B207" s="169">
        <v>7</v>
      </c>
      <c r="C207" s="132"/>
      <c r="D207" s="132">
        <v>2</v>
      </c>
      <c r="E207" s="132">
        <v>1</v>
      </c>
      <c r="F207" s="132"/>
      <c r="G207" s="19" t="s">
        <v>1289</v>
      </c>
    </row>
    <row r="208" spans="1:7" s="2" customFormat="1" x14ac:dyDescent="0.25">
      <c r="A208" s="13" t="s">
        <v>1401</v>
      </c>
      <c r="B208" s="169">
        <v>7</v>
      </c>
      <c r="C208" s="132"/>
      <c r="D208" s="132">
        <v>2</v>
      </c>
      <c r="E208" s="132">
        <v>1</v>
      </c>
      <c r="F208" s="132"/>
      <c r="G208" s="19" t="s">
        <v>1289</v>
      </c>
    </row>
    <row r="209" spans="1:7" s="2" customFormat="1" x14ac:dyDescent="0.25">
      <c r="A209" s="13" t="s">
        <v>1402</v>
      </c>
      <c r="B209" s="169">
        <v>4</v>
      </c>
      <c r="C209" s="132"/>
      <c r="D209" s="132">
        <v>1</v>
      </c>
      <c r="E209" s="132">
        <v>2</v>
      </c>
      <c r="F209" s="132">
        <v>1</v>
      </c>
      <c r="G209" s="19" t="s">
        <v>964</v>
      </c>
    </row>
    <row r="210" spans="1:7" s="2" customFormat="1" x14ac:dyDescent="0.25">
      <c r="A210" s="173" t="s">
        <v>1403</v>
      </c>
      <c r="B210" s="132"/>
      <c r="C210" s="132"/>
      <c r="D210" s="132"/>
      <c r="E210" s="132"/>
      <c r="F210" s="132"/>
    </row>
    <row r="211" spans="1:7" s="2" customFormat="1" x14ac:dyDescent="0.25">
      <c r="A211" s="13" t="s">
        <v>1404</v>
      </c>
      <c r="B211" s="132"/>
      <c r="C211" s="132"/>
      <c r="D211" s="132"/>
      <c r="E211" s="132"/>
      <c r="F211" s="132"/>
    </row>
    <row r="212" spans="1:7" s="2" customFormat="1" x14ac:dyDescent="0.25">
      <c r="A212" s="173" t="s">
        <v>1405</v>
      </c>
      <c r="B212" s="132">
        <v>5</v>
      </c>
      <c r="C212" s="132"/>
      <c r="D212" s="132">
        <v>1</v>
      </c>
      <c r="E212" s="132">
        <v>1</v>
      </c>
      <c r="F212" s="132"/>
    </row>
    <row r="213" spans="1:7" s="6" customFormat="1" ht="31.5" x14ac:dyDescent="0.25">
      <c r="A213" s="170" t="s">
        <v>1406</v>
      </c>
      <c r="B213" s="133">
        <v>8</v>
      </c>
      <c r="C213" s="133">
        <v>0</v>
      </c>
      <c r="D213" s="133">
        <v>1</v>
      </c>
      <c r="E213" s="133">
        <v>1</v>
      </c>
      <c r="F213" s="133"/>
    </row>
    <row r="214" spans="1:7" s="2" customFormat="1" ht="31.5" x14ac:dyDescent="0.25">
      <c r="A214" s="14" t="s">
        <v>1407</v>
      </c>
      <c r="B214" s="132">
        <v>7</v>
      </c>
      <c r="C214" s="132"/>
      <c r="D214" s="132">
        <v>2</v>
      </c>
      <c r="E214" s="132">
        <v>1</v>
      </c>
      <c r="F214" s="132"/>
      <c r="G214" s="2" t="s">
        <v>964</v>
      </c>
    </row>
    <row r="215" spans="1:7" s="87" customFormat="1" x14ac:dyDescent="0.25">
      <c r="A215" s="88"/>
      <c r="B215" s="138"/>
      <c r="C215" s="138"/>
      <c r="D215" s="138"/>
      <c r="E215" s="138"/>
      <c r="F215" s="138"/>
    </row>
    <row r="216" spans="1:7" s="13" customFormat="1" x14ac:dyDescent="0.25">
      <c r="A216" s="13" t="s">
        <v>1408</v>
      </c>
      <c r="B216" s="135"/>
      <c r="C216" s="135"/>
      <c r="D216" s="135"/>
      <c r="E216" s="135"/>
      <c r="F216" s="135"/>
    </row>
    <row r="217" spans="1:7" s="2" customFormat="1" x14ac:dyDescent="0.25">
      <c r="A217" s="173" t="s">
        <v>1409</v>
      </c>
      <c r="B217" s="132">
        <v>3</v>
      </c>
      <c r="C217" s="132"/>
      <c r="D217" s="132">
        <v>2</v>
      </c>
      <c r="E217" s="132">
        <v>2</v>
      </c>
      <c r="F217" s="132">
        <v>1</v>
      </c>
      <c r="G217" s="2" t="s">
        <v>1418</v>
      </c>
    </row>
    <row r="218" spans="1:7" s="2" customFormat="1" x14ac:dyDescent="0.25">
      <c r="A218" s="173" t="s">
        <v>1410</v>
      </c>
      <c r="B218" s="132">
        <v>3</v>
      </c>
      <c r="C218" s="132"/>
      <c r="D218" s="132">
        <v>2</v>
      </c>
      <c r="E218" s="132">
        <v>2</v>
      </c>
      <c r="F218" s="132">
        <v>1</v>
      </c>
      <c r="G218" s="2" t="s">
        <v>1418</v>
      </c>
    </row>
    <row r="219" spans="1:7" s="2" customFormat="1" x14ac:dyDescent="0.25">
      <c r="A219" s="173" t="s">
        <v>1411</v>
      </c>
      <c r="B219" s="132">
        <v>3</v>
      </c>
      <c r="C219" s="132"/>
      <c r="D219" s="132">
        <v>2</v>
      </c>
      <c r="E219" s="132">
        <v>2</v>
      </c>
      <c r="F219" s="132">
        <v>1</v>
      </c>
      <c r="G219" s="2" t="s">
        <v>1418</v>
      </c>
    </row>
    <row r="220" spans="1:7" s="2" customFormat="1" x14ac:dyDescent="0.25">
      <c r="A220" s="173" t="s">
        <v>1412</v>
      </c>
      <c r="B220" s="132">
        <v>3</v>
      </c>
      <c r="C220" s="132"/>
      <c r="D220" s="132">
        <v>2</v>
      </c>
      <c r="E220" s="132">
        <v>2</v>
      </c>
      <c r="F220" s="132">
        <v>1</v>
      </c>
      <c r="G220" s="2" t="s">
        <v>1418</v>
      </c>
    </row>
    <row r="221" spans="1:7" s="2" customFormat="1" x14ac:dyDescent="0.25">
      <c r="A221" s="173" t="s">
        <v>1413</v>
      </c>
      <c r="B221" s="132">
        <v>3</v>
      </c>
      <c r="C221" s="132"/>
      <c r="D221" s="132">
        <v>2</v>
      </c>
      <c r="E221" s="132">
        <v>2</v>
      </c>
      <c r="F221" s="132">
        <v>1</v>
      </c>
      <c r="G221" s="2" t="s">
        <v>1418</v>
      </c>
    </row>
    <row r="222" spans="1:7" s="2" customFormat="1" x14ac:dyDescent="0.25">
      <c r="A222" s="173" t="s">
        <v>1727</v>
      </c>
      <c r="B222" s="132">
        <v>3</v>
      </c>
      <c r="C222" s="132"/>
      <c r="D222" s="132">
        <v>2</v>
      </c>
      <c r="E222" s="132">
        <v>2</v>
      </c>
      <c r="F222" s="132">
        <v>1</v>
      </c>
      <c r="G222" s="2" t="s">
        <v>1418</v>
      </c>
    </row>
    <row r="223" spans="1:7" s="2" customFormat="1" x14ac:dyDescent="0.25">
      <c r="A223" s="173" t="s">
        <v>1414</v>
      </c>
      <c r="B223" s="132">
        <v>3</v>
      </c>
      <c r="C223" s="132"/>
      <c r="D223" s="132">
        <v>2</v>
      </c>
      <c r="E223" s="132">
        <v>2</v>
      </c>
      <c r="F223" s="132">
        <v>1</v>
      </c>
      <c r="G223" s="2" t="s">
        <v>1418</v>
      </c>
    </row>
    <row r="224" spans="1:7" s="2" customFormat="1" x14ac:dyDescent="0.25">
      <c r="A224" s="173" t="s">
        <v>1415</v>
      </c>
      <c r="B224" s="132">
        <v>3</v>
      </c>
      <c r="C224" s="132"/>
      <c r="D224" s="132">
        <v>2</v>
      </c>
      <c r="E224" s="132">
        <v>2</v>
      </c>
      <c r="F224" s="132">
        <v>1</v>
      </c>
      <c r="G224" s="2" t="s">
        <v>1418</v>
      </c>
    </row>
    <row r="225" spans="1:7" s="2" customFormat="1" x14ac:dyDescent="0.25">
      <c r="A225" s="173" t="s">
        <v>1416</v>
      </c>
      <c r="B225" s="132">
        <v>3</v>
      </c>
      <c r="C225" s="132"/>
      <c r="D225" s="132">
        <v>2</v>
      </c>
      <c r="E225" s="132">
        <v>2</v>
      </c>
      <c r="F225" s="132">
        <v>1</v>
      </c>
      <c r="G225" s="2" t="s">
        <v>1418</v>
      </c>
    </row>
    <row r="226" spans="1:7" s="2" customFormat="1" x14ac:dyDescent="0.25">
      <c r="A226" s="173" t="s">
        <v>1417</v>
      </c>
      <c r="B226" s="132"/>
      <c r="C226" s="132"/>
      <c r="D226" s="132"/>
      <c r="E226" s="132"/>
      <c r="F226" s="132"/>
      <c r="G226" s="2" t="s">
        <v>1418</v>
      </c>
    </row>
    <row r="227" spans="1:7" s="13" customFormat="1" x14ac:dyDescent="0.25">
      <c r="A227" s="13" t="s">
        <v>1419</v>
      </c>
      <c r="B227" s="135"/>
      <c r="C227" s="135"/>
      <c r="D227" s="135"/>
      <c r="E227" s="135"/>
      <c r="F227" s="135"/>
    </row>
    <row r="228" spans="1:7" s="2" customFormat="1" x14ac:dyDescent="0.25">
      <c r="A228" s="173" t="s">
        <v>1420</v>
      </c>
      <c r="B228" s="132">
        <v>8</v>
      </c>
      <c r="C228" s="132">
        <v>0</v>
      </c>
      <c r="D228" s="132">
        <v>2</v>
      </c>
      <c r="E228" s="132">
        <v>3</v>
      </c>
      <c r="F228" s="132">
        <v>1</v>
      </c>
      <c r="G228" s="2" t="s">
        <v>1418</v>
      </c>
    </row>
    <row r="229" spans="1:7" s="2" customFormat="1" x14ac:dyDescent="0.25">
      <c r="A229" s="173" t="s">
        <v>1421</v>
      </c>
      <c r="B229" s="132">
        <v>8</v>
      </c>
      <c r="C229" s="132">
        <v>2</v>
      </c>
      <c r="D229" s="132">
        <v>2</v>
      </c>
      <c r="E229" s="132">
        <v>3</v>
      </c>
      <c r="F229" s="132">
        <v>1</v>
      </c>
      <c r="G229" s="2" t="s">
        <v>1418</v>
      </c>
    </row>
    <row r="230" spans="1:7" s="2" customFormat="1" x14ac:dyDescent="0.25">
      <c r="A230" s="173" t="s">
        <v>1728</v>
      </c>
      <c r="B230" s="132">
        <v>4</v>
      </c>
      <c r="C230" s="132"/>
      <c r="D230" s="132">
        <v>2</v>
      </c>
      <c r="E230" s="132">
        <v>3</v>
      </c>
      <c r="F230" s="132">
        <v>1</v>
      </c>
      <c r="G230" s="2" t="s">
        <v>1418</v>
      </c>
    </row>
    <row r="231" spans="1:7" s="2" customFormat="1" x14ac:dyDescent="0.25">
      <c r="A231" s="173" t="s">
        <v>1422</v>
      </c>
      <c r="B231" s="132">
        <v>2</v>
      </c>
      <c r="C231" s="132"/>
      <c r="D231" s="132">
        <v>2</v>
      </c>
      <c r="E231" s="132">
        <v>3</v>
      </c>
      <c r="F231" s="132">
        <v>1</v>
      </c>
      <c r="G231" s="2" t="s">
        <v>1418</v>
      </c>
    </row>
    <row r="232" spans="1:7" s="2" customFormat="1" x14ac:dyDescent="0.25">
      <c r="A232" s="173" t="s">
        <v>1423</v>
      </c>
      <c r="B232" s="132">
        <v>3</v>
      </c>
      <c r="C232" s="132"/>
      <c r="D232" s="132">
        <v>2</v>
      </c>
      <c r="E232" s="132">
        <v>3</v>
      </c>
      <c r="F232" s="132">
        <v>1</v>
      </c>
      <c r="G232" s="2" t="s">
        <v>1418</v>
      </c>
    </row>
    <row r="233" spans="1:7" s="2" customFormat="1" x14ac:dyDescent="0.25">
      <c r="A233" s="173" t="s">
        <v>1424</v>
      </c>
      <c r="B233" s="132">
        <v>4</v>
      </c>
      <c r="C233" s="132"/>
      <c r="D233" s="132">
        <v>2</v>
      </c>
      <c r="E233" s="132">
        <v>3</v>
      </c>
      <c r="F233" s="132">
        <v>1</v>
      </c>
      <c r="G233" s="2" t="s">
        <v>1418</v>
      </c>
    </row>
    <row r="234" spans="1:7" s="2" customFormat="1" x14ac:dyDescent="0.25">
      <c r="A234" s="173" t="s">
        <v>1425</v>
      </c>
      <c r="B234" s="132">
        <v>5</v>
      </c>
      <c r="C234" s="132"/>
      <c r="D234" s="132">
        <v>2</v>
      </c>
      <c r="E234" s="132">
        <v>3</v>
      </c>
      <c r="F234" s="132">
        <v>1</v>
      </c>
      <c r="G234" s="2" t="s">
        <v>1418</v>
      </c>
    </row>
    <row r="235" spans="1:7" s="2" customFormat="1" x14ac:dyDescent="0.25">
      <c r="A235" s="173" t="s">
        <v>1426</v>
      </c>
      <c r="B235" s="132">
        <v>8</v>
      </c>
      <c r="C235" s="132">
        <v>1</v>
      </c>
      <c r="D235" s="132">
        <v>2</v>
      </c>
      <c r="E235" s="132">
        <v>3</v>
      </c>
      <c r="F235" s="132">
        <v>1</v>
      </c>
      <c r="G235" s="2" t="s">
        <v>1418</v>
      </c>
    </row>
    <row r="236" spans="1:7" s="2" customFormat="1" x14ac:dyDescent="0.25">
      <c r="A236" s="173" t="s">
        <v>1729</v>
      </c>
      <c r="B236" s="132">
        <v>8</v>
      </c>
      <c r="C236" s="132">
        <v>1</v>
      </c>
      <c r="D236" s="132">
        <v>2</v>
      </c>
      <c r="E236" s="132">
        <v>3</v>
      </c>
      <c r="F236" s="132">
        <v>1</v>
      </c>
      <c r="G236" s="2" t="s">
        <v>1418</v>
      </c>
    </row>
    <row r="237" spans="1:7" s="2" customFormat="1" x14ac:dyDescent="0.25">
      <c r="A237" s="173" t="s">
        <v>1427</v>
      </c>
      <c r="B237" s="132">
        <v>8</v>
      </c>
      <c r="C237" s="132">
        <v>1</v>
      </c>
      <c r="D237" s="132">
        <v>2</v>
      </c>
      <c r="E237" s="132">
        <v>3</v>
      </c>
      <c r="F237" s="132">
        <v>1</v>
      </c>
      <c r="G237" s="2" t="s">
        <v>1418</v>
      </c>
    </row>
    <row r="238" spans="1:7" s="2" customFormat="1" x14ac:dyDescent="0.25">
      <c r="A238" s="173" t="s">
        <v>1428</v>
      </c>
      <c r="B238" s="132">
        <v>2</v>
      </c>
      <c r="C238" s="132"/>
      <c r="D238" s="132">
        <v>2</v>
      </c>
      <c r="E238" s="132">
        <v>3</v>
      </c>
      <c r="F238" s="132">
        <v>1</v>
      </c>
      <c r="G238" s="2" t="s">
        <v>1418</v>
      </c>
    </row>
    <row r="239" spans="1:7" s="2" customFormat="1" x14ac:dyDescent="0.25">
      <c r="A239" s="173" t="s">
        <v>1417</v>
      </c>
      <c r="B239" s="132"/>
      <c r="C239" s="132"/>
      <c r="D239" s="132"/>
      <c r="E239" s="132"/>
      <c r="F239" s="132"/>
      <c r="G239" s="2" t="s">
        <v>1418</v>
      </c>
    </row>
    <row r="240" spans="1:7" s="87" customFormat="1" x14ac:dyDescent="0.25">
      <c r="A240" s="174"/>
      <c r="B240" s="138"/>
      <c r="C240" s="138"/>
      <c r="D240" s="138"/>
      <c r="E240" s="138"/>
      <c r="F240" s="138"/>
    </row>
    <row r="241" spans="1:7" s="2" customFormat="1" ht="47.25" x14ac:dyDescent="0.25">
      <c r="A241" s="14" t="s">
        <v>1429</v>
      </c>
      <c r="B241" s="132">
        <v>3</v>
      </c>
      <c r="C241" s="132"/>
      <c r="D241" s="132">
        <v>2</v>
      </c>
      <c r="E241" s="132">
        <v>1</v>
      </c>
      <c r="F241" s="132"/>
      <c r="G241" s="2" t="s">
        <v>1289</v>
      </c>
    </row>
    <row r="242" spans="1:7" s="2" customFormat="1" x14ac:dyDescent="0.25">
      <c r="A242" s="13" t="s">
        <v>1430</v>
      </c>
      <c r="B242" s="132"/>
      <c r="C242" s="132"/>
      <c r="D242" s="132"/>
      <c r="E242" s="132"/>
      <c r="F242" s="132"/>
    </row>
    <row r="243" spans="1:7" s="2" customFormat="1" x14ac:dyDescent="0.25">
      <c r="A243" s="173" t="s">
        <v>1458</v>
      </c>
      <c r="B243" s="132">
        <v>7</v>
      </c>
      <c r="C243" s="132"/>
      <c r="D243" s="132">
        <v>1</v>
      </c>
      <c r="E243" s="132">
        <v>1</v>
      </c>
      <c r="F243" s="132"/>
    </row>
    <row r="244" spans="1:7" s="2" customFormat="1" x14ac:dyDescent="0.25">
      <c r="A244" s="173" t="s">
        <v>1459</v>
      </c>
      <c r="B244" s="132">
        <v>7</v>
      </c>
      <c r="C244" s="132"/>
      <c r="D244" s="132">
        <v>1</v>
      </c>
      <c r="E244" s="132">
        <v>1</v>
      </c>
      <c r="F244" s="132"/>
    </row>
    <row r="245" spans="1:7" s="2" customFormat="1" x14ac:dyDescent="0.25">
      <c r="A245" s="173" t="s">
        <v>1460</v>
      </c>
      <c r="B245" s="132">
        <v>7</v>
      </c>
      <c r="C245" s="132"/>
      <c r="D245" s="132">
        <v>1</v>
      </c>
      <c r="E245" s="132">
        <v>1</v>
      </c>
      <c r="F245" s="132"/>
    </row>
    <row r="246" spans="1:7" s="2" customFormat="1" x14ac:dyDescent="0.25">
      <c r="A246" s="170" t="s">
        <v>1461</v>
      </c>
      <c r="B246" s="132">
        <v>7</v>
      </c>
      <c r="C246" s="132"/>
      <c r="D246" s="132">
        <v>1</v>
      </c>
      <c r="E246" s="132">
        <v>1</v>
      </c>
      <c r="F246" s="132"/>
    </row>
    <row r="247" spans="1:7" s="2" customFormat="1" x14ac:dyDescent="0.25">
      <c r="A247" s="13" t="s">
        <v>1431</v>
      </c>
      <c r="B247" s="132">
        <v>1</v>
      </c>
      <c r="C247" s="132"/>
      <c r="D247" s="132">
        <v>2</v>
      </c>
      <c r="E247" s="132">
        <v>1</v>
      </c>
      <c r="F247" s="132"/>
      <c r="G247" s="2" t="s">
        <v>1289</v>
      </c>
    </row>
    <row r="248" spans="1:7" s="2" customFormat="1" x14ac:dyDescent="0.25">
      <c r="A248" s="13" t="s">
        <v>1432</v>
      </c>
      <c r="B248" s="132">
        <v>1</v>
      </c>
      <c r="C248" s="132"/>
      <c r="D248" s="132">
        <v>1</v>
      </c>
      <c r="E248" s="132">
        <v>1</v>
      </c>
      <c r="F248" s="132"/>
      <c r="G248" s="2" t="s">
        <v>1251</v>
      </c>
    </row>
    <row r="249" spans="1:7" s="2" customFormat="1" x14ac:dyDescent="0.25">
      <c r="A249" s="13" t="s">
        <v>1433</v>
      </c>
      <c r="B249" s="132">
        <v>1</v>
      </c>
      <c r="C249" s="132"/>
      <c r="D249" s="132">
        <v>1</v>
      </c>
      <c r="E249" s="132">
        <v>2</v>
      </c>
      <c r="F249" s="132">
        <v>1</v>
      </c>
      <c r="G249" s="2" t="s">
        <v>1434</v>
      </c>
    </row>
    <row r="250" spans="1:7" s="2" customFormat="1" x14ac:dyDescent="0.25">
      <c r="A250" s="13" t="s">
        <v>1435</v>
      </c>
      <c r="B250" s="132">
        <v>5</v>
      </c>
      <c r="C250" s="132"/>
      <c r="D250" s="132">
        <v>1</v>
      </c>
      <c r="E250" s="132">
        <v>2</v>
      </c>
      <c r="F250" s="132">
        <v>1</v>
      </c>
      <c r="G250" s="2" t="s">
        <v>1436</v>
      </c>
    </row>
    <row r="251" spans="1:7" s="2" customFormat="1" x14ac:dyDescent="0.25">
      <c r="A251" s="13" t="s">
        <v>1437</v>
      </c>
      <c r="B251" s="132">
        <v>1</v>
      </c>
      <c r="C251" s="132"/>
      <c r="D251" s="132">
        <v>2</v>
      </c>
      <c r="E251" s="132">
        <v>2</v>
      </c>
      <c r="F251" s="132">
        <v>2</v>
      </c>
      <c r="G251" s="2" t="s">
        <v>1289</v>
      </c>
    </row>
    <row r="252" spans="1:7" s="2" customFormat="1" x14ac:dyDescent="0.25">
      <c r="A252" s="173" t="s">
        <v>1438</v>
      </c>
      <c r="B252" s="132"/>
      <c r="C252" s="132"/>
      <c r="D252" s="132"/>
      <c r="E252" s="132"/>
      <c r="F252" s="132"/>
    </row>
    <row r="253" spans="1:7" s="2" customFormat="1" x14ac:dyDescent="0.25">
      <c r="A253" s="13" t="s">
        <v>1439</v>
      </c>
      <c r="B253" s="132">
        <v>1</v>
      </c>
      <c r="C253" s="132"/>
      <c r="D253" s="132">
        <v>2</v>
      </c>
      <c r="E253" s="132">
        <v>2</v>
      </c>
      <c r="F253" s="132">
        <v>2</v>
      </c>
      <c r="G253" s="2" t="s">
        <v>1289</v>
      </c>
    </row>
    <row r="254" spans="1:7" s="2" customFormat="1" x14ac:dyDescent="0.25">
      <c r="A254" s="173" t="s">
        <v>1438</v>
      </c>
      <c r="B254" s="132"/>
      <c r="C254" s="132"/>
      <c r="D254" s="132"/>
      <c r="E254" s="132"/>
      <c r="F254" s="132"/>
    </row>
    <row r="255" spans="1:7" s="2" customFormat="1" x14ac:dyDescent="0.25">
      <c r="A255" s="13" t="s">
        <v>1440</v>
      </c>
      <c r="B255" s="132">
        <v>1</v>
      </c>
      <c r="C255" s="132"/>
      <c r="D255" s="132">
        <v>1</v>
      </c>
      <c r="E255" s="132">
        <v>2</v>
      </c>
      <c r="F255" s="132">
        <v>1</v>
      </c>
      <c r="G255" s="2" t="s">
        <v>964</v>
      </c>
    </row>
    <row r="256" spans="1:7" s="2" customFormat="1" x14ac:dyDescent="0.25">
      <c r="A256" s="173" t="s">
        <v>1380</v>
      </c>
      <c r="B256" s="132"/>
      <c r="C256" s="132"/>
      <c r="D256" s="132"/>
      <c r="E256" s="132"/>
      <c r="F256" s="132"/>
    </row>
    <row r="257" spans="1:7" s="2" customFormat="1" x14ac:dyDescent="0.25">
      <c r="A257" s="176" t="s">
        <v>1441</v>
      </c>
      <c r="B257" s="132"/>
      <c r="C257" s="132"/>
      <c r="D257" s="132"/>
      <c r="E257" s="132"/>
      <c r="F257" s="132"/>
    </row>
    <row r="258" spans="1:7" s="2" customFormat="1" x14ac:dyDescent="0.25">
      <c r="A258" s="173" t="s">
        <v>1442</v>
      </c>
      <c r="B258" s="132">
        <v>7</v>
      </c>
      <c r="C258" s="132"/>
      <c r="D258" s="132">
        <v>2</v>
      </c>
      <c r="E258" s="132">
        <v>3</v>
      </c>
      <c r="F258" s="132">
        <v>1</v>
      </c>
      <c r="G258" s="2" t="s">
        <v>1418</v>
      </c>
    </row>
    <row r="259" spans="1:7" s="2" customFormat="1" x14ac:dyDescent="0.25">
      <c r="A259" s="173" t="s">
        <v>1443</v>
      </c>
      <c r="B259" s="132">
        <v>7</v>
      </c>
      <c r="C259" s="132"/>
      <c r="D259" s="132">
        <v>2</v>
      </c>
      <c r="E259" s="132">
        <v>3</v>
      </c>
      <c r="F259" s="132">
        <v>1</v>
      </c>
      <c r="G259" s="2" t="s">
        <v>1418</v>
      </c>
    </row>
    <row r="260" spans="1:7" s="2" customFormat="1" x14ac:dyDescent="0.25">
      <c r="A260" s="173" t="s">
        <v>1444</v>
      </c>
      <c r="B260" s="132">
        <v>7</v>
      </c>
      <c r="C260" s="132"/>
      <c r="D260" s="132">
        <v>2</v>
      </c>
      <c r="E260" s="132">
        <v>3</v>
      </c>
      <c r="F260" s="132">
        <v>1</v>
      </c>
      <c r="G260" s="2" t="s">
        <v>1418</v>
      </c>
    </row>
    <row r="261" spans="1:7" s="2" customFormat="1" x14ac:dyDescent="0.25">
      <c r="A261" s="173" t="s">
        <v>1445</v>
      </c>
      <c r="B261" s="132">
        <v>6</v>
      </c>
      <c r="C261" s="132"/>
      <c r="D261" s="132">
        <v>2</v>
      </c>
      <c r="E261" s="132">
        <v>3</v>
      </c>
      <c r="F261" s="132">
        <v>1</v>
      </c>
      <c r="G261" s="2" t="s">
        <v>1418</v>
      </c>
    </row>
    <row r="262" spans="1:7" s="2" customFormat="1" x14ac:dyDescent="0.25">
      <c r="A262" s="173" t="s">
        <v>1446</v>
      </c>
      <c r="B262" s="132">
        <v>6</v>
      </c>
      <c r="C262" s="132"/>
      <c r="D262" s="132">
        <v>2</v>
      </c>
      <c r="E262" s="132">
        <v>3</v>
      </c>
      <c r="F262" s="132">
        <v>1</v>
      </c>
      <c r="G262" s="2" t="s">
        <v>1418</v>
      </c>
    </row>
    <row r="263" spans="1:7" s="2" customFormat="1" x14ac:dyDescent="0.25">
      <c r="A263" s="173" t="s">
        <v>1447</v>
      </c>
      <c r="B263" s="132">
        <v>3</v>
      </c>
      <c r="C263" s="132"/>
      <c r="D263" s="132">
        <v>2</v>
      </c>
      <c r="E263" s="132">
        <v>3</v>
      </c>
      <c r="F263" s="132">
        <v>2</v>
      </c>
      <c r="G263" s="2" t="s">
        <v>1418</v>
      </c>
    </row>
    <row r="264" spans="1:7" s="2" customFormat="1" x14ac:dyDescent="0.25">
      <c r="A264" s="173" t="s">
        <v>1448</v>
      </c>
      <c r="B264" s="132">
        <v>8</v>
      </c>
      <c r="C264" s="132">
        <v>2</v>
      </c>
      <c r="D264" s="132">
        <v>2</v>
      </c>
      <c r="E264" s="132">
        <v>3</v>
      </c>
      <c r="F264" s="132">
        <v>1</v>
      </c>
      <c r="G264" s="2" t="s">
        <v>1418</v>
      </c>
    </row>
    <row r="265" spans="1:7" s="2" customFormat="1" x14ac:dyDescent="0.25">
      <c r="A265" s="173" t="s">
        <v>1449</v>
      </c>
      <c r="B265" s="132">
        <v>5</v>
      </c>
      <c r="C265" s="132"/>
      <c r="D265" s="132">
        <v>2</v>
      </c>
      <c r="E265" s="132">
        <v>3</v>
      </c>
      <c r="F265" s="132">
        <v>1</v>
      </c>
      <c r="G265" s="2" t="s">
        <v>1418</v>
      </c>
    </row>
    <row r="266" spans="1:7" s="2" customFormat="1" x14ac:dyDescent="0.25">
      <c r="A266" s="173" t="s">
        <v>1450</v>
      </c>
      <c r="B266" s="132">
        <v>7</v>
      </c>
      <c r="C266" s="132"/>
      <c r="D266" s="132">
        <v>2</v>
      </c>
      <c r="E266" s="132">
        <v>3</v>
      </c>
      <c r="F266" s="132">
        <v>1</v>
      </c>
      <c r="G266" s="2" t="s">
        <v>1418</v>
      </c>
    </row>
    <row r="267" spans="1:7" s="2" customFormat="1" x14ac:dyDescent="0.25">
      <c r="A267" s="173" t="s">
        <v>1451</v>
      </c>
      <c r="B267" s="132">
        <v>7</v>
      </c>
      <c r="C267" s="132"/>
      <c r="D267" s="132">
        <v>2</v>
      </c>
      <c r="E267" s="132">
        <v>3</v>
      </c>
      <c r="F267" s="132">
        <v>1</v>
      </c>
      <c r="G267" s="2" t="s">
        <v>1418</v>
      </c>
    </row>
    <row r="268" spans="1:7" s="2" customFormat="1" x14ac:dyDescent="0.25">
      <c r="A268" s="173" t="s">
        <v>1452</v>
      </c>
      <c r="B268" s="132">
        <v>8</v>
      </c>
      <c r="C268" s="132">
        <v>1</v>
      </c>
      <c r="D268" s="132">
        <v>2</v>
      </c>
      <c r="E268" s="132">
        <v>3</v>
      </c>
      <c r="F268" s="132">
        <v>1</v>
      </c>
      <c r="G268" s="2" t="s">
        <v>1418</v>
      </c>
    </row>
    <row r="269" spans="1:7" s="2" customFormat="1" x14ac:dyDescent="0.25">
      <c r="A269" s="173" t="s">
        <v>1453</v>
      </c>
      <c r="B269" s="132">
        <v>6</v>
      </c>
      <c r="C269" s="132"/>
      <c r="D269" s="132">
        <v>2</v>
      </c>
      <c r="E269" s="132">
        <v>3</v>
      </c>
      <c r="F269" s="132">
        <v>1</v>
      </c>
      <c r="G269" s="2" t="s">
        <v>1418</v>
      </c>
    </row>
    <row r="270" spans="1:7" s="2" customFormat="1" x14ac:dyDescent="0.25">
      <c r="A270" s="173" t="s">
        <v>1454</v>
      </c>
      <c r="B270" s="132">
        <v>8</v>
      </c>
      <c r="C270" s="132">
        <v>2</v>
      </c>
      <c r="D270" s="132">
        <v>2</v>
      </c>
      <c r="E270" s="132">
        <v>3</v>
      </c>
      <c r="F270" s="132">
        <v>1</v>
      </c>
      <c r="G270" s="2" t="s">
        <v>1418</v>
      </c>
    </row>
    <row r="271" spans="1:7" s="2" customFormat="1" x14ac:dyDescent="0.25">
      <c r="A271" s="173" t="s">
        <v>1455</v>
      </c>
      <c r="B271" s="132">
        <v>1</v>
      </c>
      <c r="C271" s="132"/>
      <c r="D271" s="132">
        <v>2</v>
      </c>
      <c r="E271" s="132">
        <v>3</v>
      </c>
      <c r="F271" s="132">
        <v>1</v>
      </c>
      <c r="G271" s="2" t="s">
        <v>1418</v>
      </c>
    </row>
    <row r="272" spans="1:7" s="18" customFormat="1" x14ac:dyDescent="0.25">
      <c r="A272" s="173" t="s">
        <v>1456</v>
      </c>
      <c r="B272" s="169"/>
      <c r="C272" s="169"/>
      <c r="D272" s="169"/>
      <c r="E272" s="169"/>
      <c r="F272" s="169"/>
      <c r="G272" s="18" t="s">
        <v>1418</v>
      </c>
    </row>
    <row r="273" spans="1:7" s="2" customFormat="1" x14ac:dyDescent="0.25">
      <c r="A273" s="13" t="s">
        <v>1457</v>
      </c>
      <c r="B273" s="132"/>
      <c r="C273" s="132"/>
      <c r="D273" s="132"/>
      <c r="E273" s="132"/>
      <c r="F273" s="132"/>
    </row>
    <row r="274" spans="1:7" s="2" customFormat="1" x14ac:dyDescent="0.25">
      <c r="A274" s="173" t="s">
        <v>1462</v>
      </c>
      <c r="B274" s="132">
        <v>5</v>
      </c>
      <c r="C274" s="132"/>
      <c r="D274" s="132">
        <v>1</v>
      </c>
      <c r="E274" s="132">
        <v>1</v>
      </c>
      <c r="F274" s="132"/>
    </row>
    <row r="275" spans="1:7" s="2" customFormat="1" x14ac:dyDescent="0.25">
      <c r="A275" s="173" t="s">
        <v>1463</v>
      </c>
      <c r="B275" s="132">
        <v>5</v>
      </c>
      <c r="C275" s="132"/>
      <c r="D275" s="132">
        <v>1</v>
      </c>
      <c r="E275" s="132">
        <v>1</v>
      </c>
      <c r="F275" s="132"/>
    </row>
    <row r="276" spans="1:7" s="2" customFormat="1" x14ac:dyDescent="0.25">
      <c r="A276" s="13" t="s">
        <v>1464</v>
      </c>
      <c r="B276" s="132">
        <v>5</v>
      </c>
      <c r="C276" s="132"/>
      <c r="D276" s="132">
        <v>1</v>
      </c>
      <c r="E276" s="132">
        <v>1</v>
      </c>
      <c r="F276" s="132"/>
      <c r="G276" s="19" t="s">
        <v>1465</v>
      </c>
    </row>
    <row r="277" spans="1:7" s="2" customFormat="1" x14ac:dyDescent="0.25">
      <c r="A277" s="13" t="s">
        <v>1466</v>
      </c>
      <c r="B277" s="132">
        <v>5</v>
      </c>
      <c r="C277" s="132"/>
      <c r="D277" s="132">
        <v>1</v>
      </c>
      <c r="E277" s="132">
        <v>1</v>
      </c>
      <c r="F277" s="132"/>
      <c r="G277" s="2" t="s">
        <v>1467</v>
      </c>
    </row>
    <row r="278" spans="1:7" s="2" customFormat="1" x14ac:dyDescent="0.25">
      <c r="A278" s="13" t="s">
        <v>1468</v>
      </c>
      <c r="B278" s="132">
        <v>7</v>
      </c>
      <c r="C278" s="132"/>
      <c r="D278" s="132">
        <v>1</v>
      </c>
      <c r="E278" s="132">
        <v>2</v>
      </c>
      <c r="F278" s="132">
        <v>1</v>
      </c>
      <c r="G278" s="2" t="s">
        <v>1289</v>
      </c>
    </row>
    <row r="279" spans="1:7" s="2" customFormat="1" x14ac:dyDescent="0.25">
      <c r="A279" s="13" t="s">
        <v>1688</v>
      </c>
      <c r="B279" s="132">
        <v>3</v>
      </c>
      <c r="C279" s="132"/>
      <c r="D279" s="132">
        <v>1</v>
      </c>
      <c r="E279" s="132">
        <v>2</v>
      </c>
      <c r="F279" s="132">
        <v>2</v>
      </c>
      <c r="G279" s="2" t="s">
        <v>1469</v>
      </c>
    </row>
    <row r="280" spans="1:7" s="2" customFormat="1" x14ac:dyDescent="0.25">
      <c r="A280" s="13" t="s">
        <v>1689</v>
      </c>
      <c r="B280" s="132">
        <v>7</v>
      </c>
      <c r="C280" s="132"/>
      <c r="D280" s="132">
        <v>1</v>
      </c>
      <c r="E280" s="132">
        <v>2</v>
      </c>
      <c r="F280" s="132">
        <v>1</v>
      </c>
      <c r="G280" s="2" t="s">
        <v>1470</v>
      </c>
    </row>
    <row r="281" spans="1:7" s="87" customFormat="1" x14ac:dyDescent="0.25">
      <c r="A281" s="89"/>
      <c r="B281" s="138"/>
      <c r="C281" s="138"/>
      <c r="D281" s="138"/>
      <c r="E281" s="138"/>
      <c r="F281" s="138"/>
    </row>
    <row r="282" spans="1:7" s="2" customFormat="1" x14ac:dyDescent="0.25">
      <c r="A282" s="13" t="s">
        <v>1471</v>
      </c>
      <c r="B282" s="132">
        <v>5</v>
      </c>
      <c r="C282" s="132"/>
      <c r="D282" s="132">
        <v>1</v>
      </c>
      <c r="E282" s="132">
        <v>2</v>
      </c>
      <c r="F282" s="132">
        <v>1</v>
      </c>
      <c r="G282" s="2" t="s">
        <v>1289</v>
      </c>
    </row>
    <row r="283" spans="1:7" s="13" customFormat="1" x14ac:dyDescent="0.25">
      <c r="A283" s="13" t="s">
        <v>1472</v>
      </c>
      <c r="B283" s="135"/>
      <c r="C283" s="135"/>
      <c r="D283" s="135"/>
      <c r="E283" s="135"/>
      <c r="F283" s="135"/>
    </row>
    <row r="284" spans="1:7" s="2" customFormat="1" x14ac:dyDescent="0.25">
      <c r="A284" s="173" t="s">
        <v>1473</v>
      </c>
      <c r="B284" s="132">
        <v>7</v>
      </c>
      <c r="C284" s="132"/>
      <c r="D284" s="132">
        <v>1</v>
      </c>
      <c r="E284" s="132">
        <v>1</v>
      </c>
      <c r="F284" s="132"/>
    </row>
    <row r="285" spans="1:7" s="2" customFormat="1" x14ac:dyDescent="0.25">
      <c r="A285" s="173" t="s">
        <v>1474</v>
      </c>
      <c r="B285" s="132">
        <v>7</v>
      </c>
      <c r="C285" s="132"/>
      <c r="D285" s="132">
        <v>1</v>
      </c>
      <c r="E285" s="132">
        <v>1</v>
      </c>
      <c r="F285" s="132"/>
    </row>
    <row r="286" spans="1:7" s="2" customFormat="1" x14ac:dyDescent="0.25">
      <c r="A286" s="173" t="s">
        <v>1475</v>
      </c>
      <c r="B286" s="132">
        <v>7</v>
      </c>
      <c r="C286" s="132"/>
      <c r="D286" s="132">
        <v>1</v>
      </c>
      <c r="E286" s="132">
        <v>1</v>
      </c>
      <c r="F286" s="132"/>
    </row>
    <row r="287" spans="1:7" s="2" customFormat="1" x14ac:dyDescent="0.25">
      <c r="A287" s="173" t="s">
        <v>1476</v>
      </c>
      <c r="B287" s="132">
        <v>7</v>
      </c>
      <c r="C287" s="132"/>
      <c r="D287" s="132">
        <v>1</v>
      </c>
      <c r="E287" s="132">
        <v>1</v>
      </c>
      <c r="F287" s="132"/>
    </row>
    <row r="288" spans="1:7" s="2" customFormat="1" ht="31.5" x14ac:dyDescent="0.25">
      <c r="A288" s="14" t="s">
        <v>1477</v>
      </c>
      <c r="B288" s="132">
        <v>7</v>
      </c>
      <c r="C288" s="132"/>
      <c r="D288" s="132">
        <v>1</v>
      </c>
      <c r="E288" s="132">
        <v>2</v>
      </c>
      <c r="F288" s="132">
        <v>1</v>
      </c>
      <c r="G288" s="2" t="s">
        <v>1251</v>
      </c>
    </row>
    <row r="289" spans="1:7" s="87" customFormat="1" x14ac:dyDescent="0.25">
      <c r="A289" s="88"/>
      <c r="B289" s="138"/>
      <c r="C289" s="138"/>
      <c r="D289" s="138"/>
      <c r="E289" s="138"/>
      <c r="F289" s="138"/>
    </row>
    <row r="290" spans="1:7" s="2" customFormat="1" ht="47.25" x14ac:dyDescent="0.25">
      <c r="A290" s="14" t="s">
        <v>1478</v>
      </c>
      <c r="B290" s="132">
        <v>5</v>
      </c>
      <c r="C290" s="132"/>
      <c r="D290" s="132">
        <v>2</v>
      </c>
      <c r="E290" s="132">
        <v>2</v>
      </c>
      <c r="F290" s="132">
        <v>1</v>
      </c>
      <c r="G290" s="2" t="s">
        <v>1289</v>
      </c>
    </row>
    <row r="291" spans="1:7" s="2" customFormat="1" x14ac:dyDescent="0.25">
      <c r="A291" s="173" t="s">
        <v>1380</v>
      </c>
      <c r="B291" s="132"/>
      <c r="C291" s="132"/>
      <c r="D291" s="132"/>
      <c r="E291" s="132"/>
      <c r="F291" s="132"/>
    </row>
    <row r="292" spans="1:7" s="2" customFormat="1" ht="47.25" x14ac:dyDescent="0.25">
      <c r="A292" s="14" t="s">
        <v>1479</v>
      </c>
      <c r="B292" s="132">
        <v>5</v>
      </c>
      <c r="C292" s="132"/>
      <c r="D292" s="132">
        <v>2</v>
      </c>
      <c r="E292" s="132">
        <v>2</v>
      </c>
      <c r="F292" s="132">
        <v>1</v>
      </c>
      <c r="G292" s="2" t="s">
        <v>1289</v>
      </c>
    </row>
    <row r="293" spans="1:7" s="2" customFormat="1" x14ac:dyDescent="0.25">
      <c r="A293" s="170" t="s">
        <v>1390</v>
      </c>
      <c r="B293" s="132"/>
      <c r="C293" s="132"/>
      <c r="D293" s="132"/>
      <c r="E293" s="132"/>
      <c r="F293" s="132"/>
    </row>
    <row r="294" spans="1:7" s="2" customFormat="1" ht="31.5" x14ac:dyDescent="0.25">
      <c r="A294" s="14" t="s">
        <v>1480</v>
      </c>
      <c r="B294" s="132">
        <v>5</v>
      </c>
      <c r="C294" s="132"/>
      <c r="D294" s="132">
        <v>1</v>
      </c>
      <c r="E294" s="132">
        <v>2</v>
      </c>
      <c r="F294" s="132">
        <v>1</v>
      </c>
      <c r="G294" s="2" t="s">
        <v>1481</v>
      </c>
    </row>
    <row r="295" spans="1:7" s="87" customFormat="1" x14ac:dyDescent="0.25">
      <c r="B295" s="138"/>
      <c r="C295" s="138"/>
      <c r="D295" s="138"/>
      <c r="E295" s="138"/>
      <c r="F295" s="138"/>
    </row>
    <row r="296" spans="1:7" x14ac:dyDescent="0.25">
      <c r="A296" s="42" t="s">
        <v>2646</v>
      </c>
      <c r="B296" s="133">
        <f>COUNTIF(B2:B294,"1")</f>
        <v>40</v>
      </c>
      <c r="C296" s="132">
        <f>COUNT(C2:C294)</f>
        <v>12</v>
      </c>
      <c r="D296" s="132">
        <f>COUNT(D2:D294)</f>
        <v>192</v>
      </c>
      <c r="E296" s="132">
        <f>COUNT(E2:E294)</f>
        <v>192</v>
      </c>
      <c r="F296" s="132">
        <f>COUNT(F2:F294)</f>
        <v>155</v>
      </c>
    </row>
    <row r="297" spans="1:7" x14ac:dyDescent="0.25">
      <c r="A297" s="42" t="s">
        <v>212</v>
      </c>
      <c r="B297" s="133">
        <f>COUNTIF(B2:B294,"2")</f>
        <v>28</v>
      </c>
      <c r="C297" s="134" t="s">
        <v>2340</v>
      </c>
      <c r="D297" s="135" t="s">
        <v>1694</v>
      </c>
      <c r="E297" s="135" t="s">
        <v>2342</v>
      </c>
      <c r="F297" s="135" t="s">
        <v>2344</v>
      </c>
    </row>
    <row r="298" spans="1:7" x14ac:dyDescent="0.25">
      <c r="A298" s="42" t="s">
        <v>355</v>
      </c>
      <c r="B298" s="133">
        <f>COUNTIF(B2:B294,"3")</f>
        <v>40</v>
      </c>
      <c r="C298" s="133">
        <f>COUNTIF(C2:C294,"1")</f>
        <v>5</v>
      </c>
      <c r="D298" s="133">
        <f>COUNTIF(D2:D294,"1")</f>
        <v>92</v>
      </c>
      <c r="E298" s="133">
        <f>COUNTIF(E2:E294,"1")</f>
        <v>37</v>
      </c>
      <c r="F298" s="133">
        <f>COUNTIF(F2:F294,"1")</f>
        <v>91</v>
      </c>
    </row>
    <row r="299" spans="1:7" x14ac:dyDescent="0.25">
      <c r="A299" s="42" t="s">
        <v>515</v>
      </c>
      <c r="B299" s="133">
        <f>COUNTIF(B2:B294,"4")</f>
        <v>14</v>
      </c>
      <c r="C299" s="134" t="s">
        <v>2339</v>
      </c>
      <c r="D299" s="135" t="s">
        <v>1695</v>
      </c>
      <c r="E299" s="135" t="s">
        <v>440</v>
      </c>
      <c r="F299" s="135" t="s">
        <v>2345</v>
      </c>
    </row>
    <row r="300" spans="1:7" x14ac:dyDescent="0.25">
      <c r="A300" s="42" t="s">
        <v>532</v>
      </c>
      <c r="B300" s="133">
        <f>COUNTIF(B2:B294,"5")</f>
        <v>21</v>
      </c>
      <c r="C300" s="133">
        <f>COUNTIF(C2:C294,"2")</f>
        <v>3</v>
      </c>
      <c r="D300" s="133">
        <f>COUNTIF(D2:D294,"2")</f>
        <v>100</v>
      </c>
      <c r="E300" s="133">
        <f>COUNTIF(E2:E294,"2")</f>
        <v>114</v>
      </c>
      <c r="F300" s="133">
        <f>COUNTIF(F2:F294,"2")</f>
        <v>64</v>
      </c>
    </row>
    <row r="301" spans="1:7" x14ac:dyDescent="0.25">
      <c r="A301" s="42" t="s">
        <v>2647</v>
      </c>
      <c r="B301" s="133">
        <f>COUNTIF(B2:B294,"6")</f>
        <v>15</v>
      </c>
      <c r="C301" s="134" t="s">
        <v>2341</v>
      </c>
      <c r="E301" s="135" t="s">
        <v>2343</v>
      </c>
      <c r="F301" s="135" t="s">
        <v>1701</v>
      </c>
    </row>
    <row r="302" spans="1:7" x14ac:dyDescent="0.25">
      <c r="A302" s="42" t="s">
        <v>1718</v>
      </c>
      <c r="B302" s="133">
        <f>COUNTIF(B2:B294,"7")</f>
        <v>22</v>
      </c>
      <c r="C302" s="133">
        <f>COUNTIF(C2:C294,"0")</f>
        <v>4</v>
      </c>
      <c r="E302" s="133">
        <f>COUNTIF(E2:E294,"3")</f>
        <v>41</v>
      </c>
      <c r="F302" s="133">
        <f>COUNTIF(F2:F294,"0")</f>
        <v>0</v>
      </c>
    </row>
    <row r="303" spans="1:7" x14ac:dyDescent="0.25">
      <c r="A303" s="42" t="s">
        <v>710</v>
      </c>
      <c r="B303" s="133">
        <f>COUNTIF(B2:B294,"8")</f>
        <v>12</v>
      </c>
    </row>
    <row r="304" spans="1:7" x14ac:dyDescent="0.25">
      <c r="A304" s="34"/>
      <c r="B304" s="133"/>
    </row>
    <row r="305" spans="1:6" x14ac:dyDescent="0.25">
      <c r="A305" s="42" t="s">
        <v>2327</v>
      </c>
      <c r="B305" s="133">
        <f>SUM(B296:B303)</f>
        <v>192</v>
      </c>
    </row>
    <row r="306" spans="1:6" x14ac:dyDescent="0.25">
      <c r="A306" s="34"/>
      <c r="B306" s="133"/>
    </row>
    <row r="307" spans="1:6" x14ac:dyDescent="0.25">
      <c r="A307" s="34"/>
      <c r="B307" s="133"/>
    </row>
    <row r="309" spans="1:6" x14ac:dyDescent="0.25">
      <c r="A309" s="3" t="s">
        <v>2349</v>
      </c>
      <c r="C309" s="136">
        <f>(C298/(C298+C300))*100</f>
        <v>62.5</v>
      </c>
      <c r="D309" s="136">
        <f>(D298/(D298+D300))*100</f>
        <v>47.916666666666671</v>
      </c>
      <c r="E309" s="136">
        <f>((E298+(E302*0.5))/E296)*100</f>
        <v>29.947916666666668</v>
      </c>
      <c r="F309" s="136">
        <f>(F298/(F298+F300))*100</f>
        <v>58.709677419354833</v>
      </c>
    </row>
  </sheetData>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5"/>
  <sheetViews>
    <sheetView zoomScaleNormal="100" zoomScalePageLayoutView="150" workbookViewId="0">
      <pane ySplit="1" topLeftCell="A47" activePane="bottomLeft" state="frozen"/>
      <selection activeCell="B1" sqref="B1"/>
      <selection pane="bottomLeft" activeCell="A64" sqref="A64"/>
    </sheetView>
  </sheetViews>
  <sheetFormatPr defaultColWidth="11" defaultRowHeight="15.75" x14ac:dyDescent="0.25"/>
  <cols>
    <col min="1" max="1" width="68.125" style="1" customWidth="1"/>
    <col min="2" max="2" width="14.375" bestFit="1" customWidth="1"/>
    <col min="3" max="3" width="18.625" bestFit="1" customWidth="1"/>
    <col min="4" max="4" width="22.125" bestFit="1" customWidth="1"/>
    <col min="5" max="5" width="23.5" bestFit="1" customWidth="1"/>
    <col min="6" max="6" width="17.125" bestFit="1" customWidth="1"/>
    <col min="7" max="7" width="38.375" customWidth="1"/>
  </cols>
  <sheetData>
    <row r="1" spans="1:7" s="48" customFormat="1" ht="19.5" x14ac:dyDescent="0.3">
      <c r="A1" s="49" t="s">
        <v>9</v>
      </c>
      <c r="B1" s="47" t="s">
        <v>1716</v>
      </c>
      <c r="C1" s="47" t="s">
        <v>1725</v>
      </c>
      <c r="D1" s="72" t="s">
        <v>2326</v>
      </c>
      <c r="E1" s="47" t="s">
        <v>1713</v>
      </c>
      <c r="F1" s="47" t="s">
        <v>1714</v>
      </c>
      <c r="G1" s="47" t="s">
        <v>85</v>
      </c>
    </row>
    <row r="2" spans="1:7" ht="31.5" x14ac:dyDescent="0.25">
      <c r="A2" s="32" t="s">
        <v>1488</v>
      </c>
      <c r="G2" t="s">
        <v>1487</v>
      </c>
    </row>
    <row r="3" spans="1:7" x14ac:dyDescent="0.25">
      <c r="A3" s="33" t="s">
        <v>1482</v>
      </c>
      <c r="B3">
        <v>3</v>
      </c>
      <c r="D3">
        <v>1</v>
      </c>
      <c r="E3">
        <v>2</v>
      </c>
      <c r="F3">
        <v>2</v>
      </c>
      <c r="G3" t="s">
        <v>1487</v>
      </c>
    </row>
    <row r="4" spans="1:7" x14ac:dyDescent="0.25">
      <c r="A4" s="33" t="s">
        <v>1483</v>
      </c>
      <c r="B4">
        <v>3</v>
      </c>
      <c r="D4">
        <v>1</v>
      </c>
      <c r="E4">
        <v>2</v>
      </c>
      <c r="F4">
        <v>2</v>
      </c>
      <c r="G4" t="s">
        <v>1487</v>
      </c>
    </row>
    <row r="5" spans="1:7" x14ac:dyDescent="0.25">
      <c r="A5" s="33" t="s">
        <v>1484</v>
      </c>
      <c r="B5">
        <v>3</v>
      </c>
      <c r="D5">
        <v>1</v>
      </c>
      <c r="E5">
        <v>2</v>
      </c>
      <c r="F5">
        <v>2</v>
      </c>
      <c r="G5" t="s">
        <v>1487</v>
      </c>
    </row>
    <row r="6" spans="1:7" x14ac:dyDescent="0.25">
      <c r="A6" s="33" t="s">
        <v>1485</v>
      </c>
      <c r="B6">
        <v>3</v>
      </c>
      <c r="D6">
        <v>1</v>
      </c>
      <c r="E6">
        <v>2</v>
      </c>
      <c r="F6">
        <v>2</v>
      </c>
      <c r="G6" t="s">
        <v>1487</v>
      </c>
    </row>
    <row r="7" spans="1:7" x14ac:dyDescent="0.25">
      <c r="A7" s="33" t="s">
        <v>1486</v>
      </c>
      <c r="B7">
        <v>3</v>
      </c>
      <c r="D7">
        <v>1</v>
      </c>
      <c r="E7">
        <v>2</v>
      </c>
      <c r="F7">
        <v>2</v>
      </c>
      <c r="G7" t="s">
        <v>1487</v>
      </c>
    </row>
    <row r="8" spans="1:7" ht="31.5" x14ac:dyDescent="0.25">
      <c r="A8" s="32" t="s">
        <v>1489</v>
      </c>
      <c r="G8" t="s">
        <v>1490</v>
      </c>
    </row>
    <row r="9" spans="1:7" x14ac:dyDescent="0.25">
      <c r="A9" s="32" t="s">
        <v>1491</v>
      </c>
      <c r="B9">
        <v>3</v>
      </c>
      <c r="D9">
        <v>1</v>
      </c>
      <c r="E9">
        <v>2</v>
      </c>
      <c r="F9">
        <v>1</v>
      </c>
      <c r="G9" t="s">
        <v>1492</v>
      </c>
    </row>
    <row r="10" spans="1:7" ht="31.5" x14ac:dyDescent="0.25">
      <c r="A10" s="32" t="s">
        <v>1493</v>
      </c>
    </row>
    <row r="11" spans="1:7" x14ac:dyDescent="0.25">
      <c r="A11" s="33" t="s">
        <v>1494</v>
      </c>
      <c r="B11">
        <v>3</v>
      </c>
      <c r="D11">
        <v>1</v>
      </c>
      <c r="E11">
        <v>1</v>
      </c>
      <c r="G11" t="s">
        <v>1495</v>
      </c>
    </row>
    <row r="12" spans="1:7" x14ac:dyDescent="0.25">
      <c r="A12" s="33" t="s">
        <v>1496</v>
      </c>
      <c r="B12">
        <v>1</v>
      </c>
      <c r="D12">
        <v>1</v>
      </c>
      <c r="E12">
        <v>1</v>
      </c>
      <c r="G12" t="s">
        <v>1495</v>
      </c>
    </row>
    <row r="13" spans="1:7" x14ac:dyDescent="0.25">
      <c r="A13" s="32" t="s">
        <v>1497</v>
      </c>
      <c r="B13">
        <v>8</v>
      </c>
      <c r="C13">
        <v>1</v>
      </c>
      <c r="D13">
        <v>1</v>
      </c>
      <c r="E13">
        <v>2</v>
      </c>
      <c r="F13">
        <v>1</v>
      </c>
      <c r="G13" t="s">
        <v>1498</v>
      </c>
    </row>
    <row r="14" spans="1:7" ht="31.5" x14ac:dyDescent="0.25">
      <c r="A14" s="32" t="s">
        <v>1499</v>
      </c>
      <c r="B14">
        <v>6</v>
      </c>
      <c r="D14">
        <v>1</v>
      </c>
      <c r="E14">
        <v>2</v>
      </c>
      <c r="F14">
        <v>1</v>
      </c>
      <c r="G14" t="s">
        <v>1500</v>
      </c>
    </row>
    <row r="15" spans="1:7" ht="31.5" x14ac:dyDescent="0.25">
      <c r="A15" s="32" t="s">
        <v>1501</v>
      </c>
    </row>
    <row r="16" spans="1:7" x14ac:dyDescent="0.25">
      <c r="A16" s="33" t="s">
        <v>1502</v>
      </c>
      <c r="B16">
        <v>8</v>
      </c>
      <c r="C16">
        <v>0</v>
      </c>
      <c r="D16">
        <v>1</v>
      </c>
      <c r="E16">
        <v>2</v>
      </c>
      <c r="F16">
        <v>1</v>
      </c>
      <c r="G16" t="s">
        <v>1487</v>
      </c>
    </row>
    <row r="17" spans="1:7" x14ac:dyDescent="0.25">
      <c r="A17" s="33" t="s">
        <v>1503</v>
      </c>
      <c r="B17">
        <v>8</v>
      </c>
      <c r="C17">
        <v>0</v>
      </c>
      <c r="D17">
        <v>1</v>
      </c>
      <c r="E17">
        <v>2</v>
      </c>
      <c r="F17">
        <v>1</v>
      </c>
      <c r="G17" t="s">
        <v>1487</v>
      </c>
    </row>
    <row r="18" spans="1:7" x14ac:dyDescent="0.25">
      <c r="A18" s="33" t="s">
        <v>1504</v>
      </c>
      <c r="B18">
        <v>8</v>
      </c>
      <c r="C18">
        <v>0</v>
      </c>
      <c r="D18">
        <v>1</v>
      </c>
      <c r="E18">
        <v>2</v>
      </c>
      <c r="F18">
        <v>1</v>
      </c>
      <c r="G18" t="s">
        <v>1487</v>
      </c>
    </row>
    <row r="19" spans="1:7" x14ac:dyDescent="0.25">
      <c r="A19" s="33" t="s">
        <v>1505</v>
      </c>
      <c r="B19">
        <v>8</v>
      </c>
      <c r="C19">
        <v>2</v>
      </c>
      <c r="D19">
        <v>1</v>
      </c>
      <c r="E19">
        <v>2</v>
      </c>
      <c r="F19">
        <v>1</v>
      </c>
      <c r="G19" t="s">
        <v>1487</v>
      </c>
    </row>
    <row r="20" spans="1:7" ht="31.5" x14ac:dyDescent="0.25">
      <c r="A20" s="32" t="s">
        <v>1506</v>
      </c>
      <c r="B20">
        <v>7</v>
      </c>
      <c r="D20">
        <v>2</v>
      </c>
      <c r="E20">
        <v>2</v>
      </c>
      <c r="F20">
        <v>1</v>
      </c>
      <c r="G20" t="s">
        <v>1507</v>
      </c>
    </row>
    <row r="21" spans="1:7" s="87" customFormat="1" x14ac:dyDescent="0.25">
      <c r="A21" s="153"/>
    </row>
    <row r="22" spans="1:7" ht="31.5" x14ac:dyDescent="0.25">
      <c r="A22" s="32" t="s">
        <v>1508</v>
      </c>
    </row>
    <row r="23" spans="1:7" x14ac:dyDescent="0.25">
      <c r="A23" s="33" t="s">
        <v>1509</v>
      </c>
      <c r="B23">
        <v>1</v>
      </c>
      <c r="D23">
        <v>1</v>
      </c>
      <c r="E23">
        <v>2</v>
      </c>
      <c r="F23">
        <v>2</v>
      </c>
      <c r="G23" t="s">
        <v>1516</v>
      </c>
    </row>
    <row r="24" spans="1:7" x14ac:dyDescent="0.25">
      <c r="A24" s="33" t="s">
        <v>1510</v>
      </c>
      <c r="B24">
        <v>1</v>
      </c>
      <c r="D24">
        <v>1</v>
      </c>
      <c r="E24">
        <v>2</v>
      </c>
      <c r="F24">
        <v>2</v>
      </c>
      <c r="G24" t="s">
        <v>1516</v>
      </c>
    </row>
    <row r="25" spans="1:7" x14ac:dyDescent="0.25">
      <c r="A25" s="33" t="s">
        <v>1511</v>
      </c>
      <c r="B25">
        <v>1</v>
      </c>
      <c r="D25">
        <v>1</v>
      </c>
      <c r="E25">
        <v>3</v>
      </c>
      <c r="F25">
        <v>2</v>
      </c>
      <c r="G25" t="s">
        <v>1516</v>
      </c>
    </row>
    <row r="26" spans="1:7" x14ac:dyDescent="0.25">
      <c r="A26" s="33" t="s">
        <v>1512</v>
      </c>
      <c r="B26">
        <v>1</v>
      </c>
      <c r="D26">
        <v>1</v>
      </c>
      <c r="E26">
        <v>2</v>
      </c>
      <c r="F26">
        <v>2</v>
      </c>
      <c r="G26" t="s">
        <v>1516</v>
      </c>
    </row>
    <row r="27" spans="1:7" x14ac:dyDescent="0.25">
      <c r="A27" s="33" t="s">
        <v>1513</v>
      </c>
      <c r="B27">
        <v>1</v>
      </c>
      <c r="D27">
        <v>1</v>
      </c>
      <c r="E27">
        <v>2</v>
      </c>
      <c r="F27">
        <v>2</v>
      </c>
      <c r="G27" t="s">
        <v>1516</v>
      </c>
    </row>
    <row r="28" spans="1:7" x14ac:dyDescent="0.25">
      <c r="A28" s="33" t="s">
        <v>1514</v>
      </c>
      <c r="B28">
        <v>1</v>
      </c>
      <c r="D28">
        <v>1</v>
      </c>
      <c r="E28">
        <v>2</v>
      </c>
      <c r="F28">
        <v>2</v>
      </c>
      <c r="G28" t="s">
        <v>1516</v>
      </c>
    </row>
    <row r="29" spans="1:7" x14ac:dyDescent="0.25">
      <c r="A29" s="33" t="s">
        <v>1515</v>
      </c>
      <c r="B29">
        <v>1</v>
      </c>
      <c r="D29">
        <v>1</v>
      </c>
      <c r="E29">
        <v>2</v>
      </c>
      <c r="F29">
        <v>2</v>
      </c>
      <c r="G29" t="s">
        <v>1516</v>
      </c>
    </row>
    <row r="30" spans="1:7" s="3" customFormat="1" ht="31.5" x14ac:dyDescent="0.25">
      <c r="A30" s="32" t="s">
        <v>1517</v>
      </c>
    </row>
    <row r="31" spans="1:7" x14ac:dyDescent="0.25">
      <c r="A31" s="33" t="s">
        <v>1518</v>
      </c>
      <c r="B31">
        <v>2</v>
      </c>
      <c r="D31">
        <v>1</v>
      </c>
      <c r="E31">
        <v>2</v>
      </c>
      <c r="F31">
        <v>2</v>
      </c>
      <c r="G31" t="s">
        <v>1516</v>
      </c>
    </row>
    <row r="32" spans="1:7" x14ac:dyDescent="0.25">
      <c r="A32" s="33" t="s">
        <v>1519</v>
      </c>
      <c r="B32">
        <v>2</v>
      </c>
      <c r="D32">
        <v>1</v>
      </c>
      <c r="E32">
        <v>2</v>
      </c>
      <c r="F32">
        <v>2</v>
      </c>
      <c r="G32" t="s">
        <v>1516</v>
      </c>
    </row>
    <row r="33" spans="1:7" x14ac:dyDescent="0.25">
      <c r="A33" s="33" t="s">
        <v>1520</v>
      </c>
      <c r="B33">
        <v>2</v>
      </c>
      <c r="D33">
        <v>1</v>
      </c>
      <c r="E33">
        <v>2</v>
      </c>
      <c r="F33">
        <v>2</v>
      </c>
      <c r="G33" t="s">
        <v>1516</v>
      </c>
    </row>
    <row r="34" spans="1:7" x14ac:dyDescent="0.25">
      <c r="A34" s="33" t="s">
        <v>2759</v>
      </c>
      <c r="B34">
        <v>2</v>
      </c>
      <c r="D34">
        <v>1</v>
      </c>
      <c r="E34">
        <v>2</v>
      </c>
      <c r="F34">
        <v>2</v>
      </c>
      <c r="G34" t="s">
        <v>1521</v>
      </c>
    </row>
    <row r="35" spans="1:7" x14ac:dyDescent="0.25">
      <c r="A35" s="33" t="s">
        <v>2760</v>
      </c>
      <c r="B35">
        <v>2</v>
      </c>
      <c r="D35">
        <v>1</v>
      </c>
      <c r="E35">
        <v>2</v>
      </c>
      <c r="F35">
        <v>2</v>
      </c>
      <c r="G35" t="s">
        <v>1522</v>
      </c>
    </row>
    <row r="36" spans="1:7" s="3" customFormat="1" ht="31.5" x14ac:dyDescent="0.25">
      <c r="A36" s="32" t="s">
        <v>1523</v>
      </c>
    </row>
    <row r="37" spans="1:7" x14ac:dyDescent="0.25">
      <c r="A37" s="33" t="s">
        <v>1524</v>
      </c>
      <c r="B37">
        <v>5</v>
      </c>
      <c r="D37">
        <v>1</v>
      </c>
      <c r="E37">
        <v>2</v>
      </c>
      <c r="F37">
        <v>1</v>
      </c>
      <c r="G37" t="s">
        <v>1516</v>
      </c>
    </row>
    <row r="38" spans="1:7" x14ac:dyDescent="0.25">
      <c r="A38" s="33" t="s">
        <v>1525</v>
      </c>
      <c r="B38">
        <v>5</v>
      </c>
      <c r="D38">
        <v>1</v>
      </c>
      <c r="E38">
        <v>2</v>
      </c>
      <c r="F38">
        <v>1</v>
      </c>
      <c r="G38" t="s">
        <v>1516</v>
      </c>
    </row>
    <row r="39" spans="1:7" x14ac:dyDescent="0.25">
      <c r="A39" s="33" t="s">
        <v>1526</v>
      </c>
      <c r="B39">
        <v>6</v>
      </c>
      <c r="D39">
        <v>1</v>
      </c>
      <c r="E39">
        <v>2</v>
      </c>
      <c r="F39">
        <v>1</v>
      </c>
      <c r="G39" t="s">
        <v>1516</v>
      </c>
    </row>
    <row r="40" spans="1:7" x14ac:dyDescent="0.25">
      <c r="A40" s="33" t="s">
        <v>1527</v>
      </c>
      <c r="B40">
        <v>6</v>
      </c>
      <c r="D40">
        <v>1</v>
      </c>
      <c r="E40">
        <v>1</v>
      </c>
      <c r="G40" t="s">
        <v>1516</v>
      </c>
    </row>
    <row r="41" spans="1:7" x14ac:dyDescent="0.25">
      <c r="A41" s="33" t="s">
        <v>1528</v>
      </c>
      <c r="B41">
        <v>5</v>
      </c>
      <c r="D41">
        <v>1</v>
      </c>
      <c r="E41">
        <v>2</v>
      </c>
      <c r="F41">
        <v>1</v>
      </c>
      <c r="G41" t="s">
        <v>1516</v>
      </c>
    </row>
    <row r="42" spans="1:7" x14ac:dyDescent="0.25">
      <c r="A42" s="32" t="s">
        <v>1529</v>
      </c>
      <c r="B42">
        <v>4</v>
      </c>
      <c r="D42">
        <v>1</v>
      </c>
      <c r="E42">
        <v>2</v>
      </c>
      <c r="F42">
        <v>2</v>
      </c>
      <c r="G42" t="s">
        <v>1530</v>
      </c>
    </row>
    <row r="43" spans="1:7" s="87" customFormat="1" x14ac:dyDescent="0.25">
      <c r="A43" s="153"/>
    </row>
    <row r="44" spans="1:7" x14ac:dyDescent="0.25">
      <c r="A44" s="32" t="s">
        <v>1531</v>
      </c>
      <c r="B44">
        <v>8</v>
      </c>
      <c r="C44">
        <v>1</v>
      </c>
      <c r="D44">
        <v>1</v>
      </c>
      <c r="E44">
        <v>2</v>
      </c>
      <c r="F44">
        <v>2</v>
      </c>
      <c r="G44" t="s">
        <v>1532</v>
      </c>
    </row>
    <row r="45" spans="1:7" ht="78.75" x14ac:dyDescent="0.25">
      <c r="A45" s="177" t="s">
        <v>2761</v>
      </c>
    </row>
    <row r="46" spans="1:7" ht="31.5" x14ac:dyDescent="0.25">
      <c r="A46" s="32" t="s">
        <v>1533</v>
      </c>
      <c r="B46">
        <v>6</v>
      </c>
      <c r="D46">
        <v>1</v>
      </c>
      <c r="E46">
        <v>2</v>
      </c>
      <c r="F46">
        <v>1</v>
      </c>
      <c r="G46" t="s">
        <v>1534</v>
      </c>
    </row>
    <row r="47" spans="1:7" x14ac:dyDescent="0.25">
      <c r="A47" s="33" t="s">
        <v>2762</v>
      </c>
    </row>
    <row r="48" spans="1:7" x14ac:dyDescent="0.25">
      <c r="A48" s="32" t="s">
        <v>1535</v>
      </c>
      <c r="B48">
        <v>5</v>
      </c>
      <c r="D48">
        <v>1</v>
      </c>
      <c r="E48">
        <v>2</v>
      </c>
      <c r="F48">
        <v>1</v>
      </c>
      <c r="G48" t="s">
        <v>1536</v>
      </c>
    </row>
    <row r="49" spans="1:7" s="1" customFormat="1" ht="31.5" x14ac:dyDescent="0.25">
      <c r="A49" s="1" t="s">
        <v>2763</v>
      </c>
    </row>
    <row r="50" spans="1:7" x14ac:dyDescent="0.25">
      <c r="A50" s="32" t="s">
        <v>1537</v>
      </c>
      <c r="B50">
        <v>6</v>
      </c>
      <c r="D50">
        <v>1</v>
      </c>
      <c r="E50">
        <v>2</v>
      </c>
      <c r="F50">
        <v>1</v>
      </c>
      <c r="G50" t="s">
        <v>1538</v>
      </c>
    </row>
    <row r="51" spans="1:7" s="1" customFormat="1" ht="47.25" x14ac:dyDescent="0.25">
      <c r="A51" s="1" t="s">
        <v>2764</v>
      </c>
    </row>
    <row r="52" spans="1:7" ht="31.5" x14ac:dyDescent="0.25">
      <c r="A52" s="32" t="s">
        <v>1539</v>
      </c>
    </row>
    <row r="53" spans="1:7" x14ac:dyDescent="0.25">
      <c r="A53" s="33" t="s">
        <v>1540</v>
      </c>
      <c r="B53">
        <v>6</v>
      </c>
      <c r="D53">
        <v>1</v>
      </c>
      <c r="E53">
        <v>2</v>
      </c>
      <c r="F53">
        <v>1</v>
      </c>
      <c r="G53" t="s">
        <v>1516</v>
      </c>
    </row>
    <row r="54" spans="1:7" x14ac:dyDescent="0.25">
      <c r="A54" s="33" t="s">
        <v>1541</v>
      </c>
      <c r="B54">
        <v>6</v>
      </c>
      <c r="D54">
        <v>1</v>
      </c>
      <c r="E54">
        <v>2</v>
      </c>
      <c r="F54">
        <v>1</v>
      </c>
      <c r="G54" t="s">
        <v>1516</v>
      </c>
    </row>
    <row r="55" spans="1:7" x14ac:dyDescent="0.25">
      <c r="A55" s="33" t="s">
        <v>1542</v>
      </c>
      <c r="B55">
        <v>6</v>
      </c>
      <c r="D55">
        <v>1</v>
      </c>
      <c r="E55">
        <v>2</v>
      </c>
      <c r="F55">
        <v>1</v>
      </c>
      <c r="G55" t="s">
        <v>1516</v>
      </c>
    </row>
    <row r="56" spans="1:7" x14ac:dyDescent="0.25">
      <c r="A56" s="33" t="s">
        <v>1543</v>
      </c>
      <c r="B56">
        <v>6</v>
      </c>
      <c r="D56">
        <v>1</v>
      </c>
      <c r="E56">
        <v>2</v>
      </c>
      <c r="F56">
        <v>1</v>
      </c>
      <c r="G56" t="s">
        <v>1516</v>
      </c>
    </row>
    <row r="57" spans="1:7" s="87" customFormat="1" x14ac:dyDescent="0.25">
      <c r="A57" s="178"/>
    </row>
    <row r="58" spans="1:7" s="87" customFormat="1" x14ac:dyDescent="0.25">
      <c r="A58" s="178"/>
    </row>
    <row r="59" spans="1:7" s="10" customFormat="1" x14ac:dyDescent="0.25">
      <c r="A59" s="32" t="s">
        <v>2765</v>
      </c>
      <c r="G59" s="10" t="s">
        <v>1516</v>
      </c>
    </row>
    <row r="60" spans="1:7" s="10" customFormat="1" x14ac:dyDescent="0.25">
      <c r="A60" s="32" t="s">
        <v>1544</v>
      </c>
    </row>
    <row r="61" spans="1:7" s="87" customFormat="1" x14ac:dyDescent="0.25">
      <c r="A61" s="84"/>
    </row>
    <row r="62" spans="1:7" x14ac:dyDescent="0.25">
      <c r="A62" s="42" t="s">
        <v>2646</v>
      </c>
      <c r="B62" s="1">
        <f>COUNTIF(B2:B60,"1")</f>
        <v>8</v>
      </c>
      <c r="C62">
        <f>COUNT(C2:C60)</f>
        <v>6</v>
      </c>
      <c r="D62">
        <f>COUNT(D2:D60)</f>
        <v>41</v>
      </c>
      <c r="E62">
        <f>COUNT(E2:E60)</f>
        <v>41</v>
      </c>
      <c r="F62">
        <f>COUNT(F2:F60)</f>
        <v>38</v>
      </c>
    </row>
    <row r="63" spans="1:7" x14ac:dyDescent="0.25">
      <c r="A63" s="42" t="s">
        <v>212</v>
      </c>
      <c r="B63" s="1">
        <f>COUNTIF(B2:B60,"2")</f>
        <v>5</v>
      </c>
      <c r="C63" s="11" t="s">
        <v>2340</v>
      </c>
      <c r="D63" s="3" t="s">
        <v>1694</v>
      </c>
      <c r="E63" s="3" t="s">
        <v>2342</v>
      </c>
      <c r="F63" s="3" t="s">
        <v>2344</v>
      </c>
    </row>
    <row r="64" spans="1:7" x14ac:dyDescent="0.25">
      <c r="A64" s="42" t="s">
        <v>355</v>
      </c>
      <c r="B64" s="1">
        <f>COUNTIF(B2:B60,"3")</f>
        <v>7</v>
      </c>
      <c r="C64" s="1">
        <f>COUNTIF(C2:C60,"1")</f>
        <v>2</v>
      </c>
      <c r="D64" s="1">
        <f>COUNTIF(D2:D60,"1")</f>
        <v>40</v>
      </c>
      <c r="E64" s="1">
        <f>COUNTIF(E2:E60,"1")</f>
        <v>3</v>
      </c>
      <c r="F64" s="1">
        <f>COUNTIF(F2:F60,"1")</f>
        <v>19</v>
      </c>
    </row>
    <row r="65" spans="1:6" x14ac:dyDescent="0.25">
      <c r="A65" s="42" t="s">
        <v>515</v>
      </c>
      <c r="B65" s="1">
        <f>COUNTIF(B2:B60,"4")</f>
        <v>1</v>
      </c>
      <c r="C65" s="11" t="s">
        <v>2339</v>
      </c>
      <c r="D65" s="3" t="s">
        <v>1695</v>
      </c>
      <c r="E65" s="3" t="s">
        <v>440</v>
      </c>
      <c r="F65" s="3" t="s">
        <v>2345</v>
      </c>
    </row>
    <row r="66" spans="1:6" x14ac:dyDescent="0.25">
      <c r="A66" s="42" t="s">
        <v>532</v>
      </c>
      <c r="B66" s="1">
        <f>COUNTIF(B2:B60,"5")</f>
        <v>4</v>
      </c>
      <c r="C66" s="1">
        <f>COUNTIF(C2:C60,"2")</f>
        <v>1</v>
      </c>
      <c r="D66" s="1">
        <f>COUNTIF(D2:D60,"2")</f>
        <v>1</v>
      </c>
      <c r="E66" s="1">
        <f>COUNTIF(E2:E60,"2")</f>
        <v>37</v>
      </c>
      <c r="F66" s="1">
        <f>COUNTIF(F2:F60,"2")</f>
        <v>19</v>
      </c>
    </row>
    <row r="67" spans="1:6" x14ac:dyDescent="0.25">
      <c r="A67" s="42" t="s">
        <v>2647</v>
      </c>
      <c r="B67" s="1">
        <f>COUNTIF(B2:B60,"6")</f>
        <v>9</v>
      </c>
      <c r="C67" s="11" t="s">
        <v>2341</v>
      </c>
      <c r="E67" s="3" t="s">
        <v>2343</v>
      </c>
      <c r="F67" s="3" t="s">
        <v>1701</v>
      </c>
    </row>
    <row r="68" spans="1:6" x14ac:dyDescent="0.25">
      <c r="A68" s="42" t="s">
        <v>1718</v>
      </c>
      <c r="B68" s="1">
        <f>COUNTIF(B2:B60,"7")</f>
        <v>1</v>
      </c>
      <c r="C68" s="1">
        <f>COUNTIF(C2:C60,"0")</f>
        <v>3</v>
      </c>
      <c r="E68" s="1">
        <f>COUNTIF(E2:E60,"3")</f>
        <v>1</v>
      </c>
      <c r="F68" s="1">
        <f>COUNTIF(F2:F60,"0")</f>
        <v>0</v>
      </c>
    </row>
    <row r="69" spans="1:6" x14ac:dyDescent="0.25">
      <c r="A69" s="42" t="s">
        <v>710</v>
      </c>
      <c r="B69" s="1">
        <f>COUNTIF(B2:B60,"8")</f>
        <v>6</v>
      </c>
    </row>
    <row r="70" spans="1:6" x14ac:dyDescent="0.25">
      <c r="A70" s="34"/>
      <c r="B70" s="1"/>
    </row>
    <row r="71" spans="1:6" x14ac:dyDescent="0.25">
      <c r="A71" s="42" t="s">
        <v>2327</v>
      </c>
      <c r="B71" s="1">
        <f>SUM(B62:B69)</f>
        <v>41</v>
      </c>
    </row>
    <row r="72" spans="1:6" x14ac:dyDescent="0.25">
      <c r="A72" s="34"/>
      <c r="B72" s="1"/>
    </row>
    <row r="73" spans="1:6" x14ac:dyDescent="0.25">
      <c r="A73" s="34"/>
      <c r="B73" s="1"/>
    </row>
    <row r="75" spans="1:6" x14ac:dyDescent="0.25">
      <c r="A75" s="3" t="s">
        <v>2349</v>
      </c>
      <c r="C75" s="35">
        <f>(C64/(C64+C66))*100</f>
        <v>66.666666666666657</v>
      </c>
      <c r="D75" s="35">
        <f>(D64/(D64+D66))*100</f>
        <v>97.560975609756099</v>
      </c>
      <c r="E75" s="35">
        <f>((E64+(E68*0.5))/E62)*100</f>
        <v>8.536585365853659</v>
      </c>
      <c r="F75" s="35">
        <f>(F64/(F64+F66))*100</f>
        <v>50</v>
      </c>
    </row>
  </sheetData>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1"/>
  <sheetViews>
    <sheetView topLeftCell="A118" zoomScaleNormal="100" zoomScalePageLayoutView="150" workbookViewId="0">
      <selection activeCell="A17" sqref="A17"/>
    </sheetView>
  </sheetViews>
  <sheetFormatPr defaultColWidth="8.875" defaultRowHeight="15.75" x14ac:dyDescent="0.25"/>
  <cols>
    <col min="1" max="1" width="60.625" style="65" customWidth="1"/>
    <col min="2" max="2" width="13.125" style="74" bestFit="1" customWidth="1"/>
    <col min="3" max="3" width="18.625" style="74" bestFit="1" customWidth="1"/>
    <col min="4" max="4" width="23.375" style="74" bestFit="1" customWidth="1"/>
    <col min="5" max="5" width="22" style="74" bestFit="1" customWidth="1"/>
    <col min="6" max="6" width="14.125" style="74" customWidth="1"/>
    <col min="7" max="7" width="84.375" style="10" bestFit="1" customWidth="1"/>
    <col min="8" max="16384" width="8.875" style="10"/>
  </cols>
  <sheetData>
    <row r="1" spans="1:7" s="64" customFormat="1" ht="19.5" x14ac:dyDescent="0.3">
      <c r="A1" s="62" t="s">
        <v>9</v>
      </c>
      <c r="B1" s="73" t="s">
        <v>1716</v>
      </c>
      <c r="C1" s="73" t="s">
        <v>1725</v>
      </c>
      <c r="D1" s="73" t="s">
        <v>2326</v>
      </c>
      <c r="E1" s="73" t="s">
        <v>1713</v>
      </c>
      <c r="F1" s="73" t="s">
        <v>1715</v>
      </c>
      <c r="G1" s="63" t="s">
        <v>85</v>
      </c>
    </row>
    <row r="2" spans="1:7" x14ac:dyDescent="0.25">
      <c r="A2" s="68" t="s">
        <v>2362</v>
      </c>
    </row>
    <row r="3" spans="1:7" x14ac:dyDescent="0.25">
      <c r="A3" s="82" t="s">
        <v>2363</v>
      </c>
      <c r="B3" s="74">
        <v>8</v>
      </c>
      <c r="C3" s="74">
        <v>1</v>
      </c>
      <c r="D3" s="74">
        <v>2</v>
      </c>
      <c r="E3" s="74">
        <v>1</v>
      </c>
      <c r="G3" s="10" t="s">
        <v>2377</v>
      </c>
    </row>
    <row r="4" spans="1:7" x14ac:dyDescent="0.25">
      <c r="A4" s="82" t="s">
        <v>2364</v>
      </c>
      <c r="B4" s="74">
        <v>8</v>
      </c>
      <c r="C4" s="74">
        <v>1</v>
      </c>
      <c r="D4" s="74">
        <v>2</v>
      </c>
      <c r="E4" s="74">
        <v>1</v>
      </c>
      <c r="G4" s="10" t="s">
        <v>2377</v>
      </c>
    </row>
    <row r="5" spans="1:7" x14ac:dyDescent="0.25">
      <c r="A5" s="82" t="s">
        <v>2365</v>
      </c>
      <c r="B5" s="74">
        <v>8</v>
      </c>
      <c r="C5" s="74">
        <v>1</v>
      </c>
      <c r="D5" s="74">
        <v>2</v>
      </c>
      <c r="E5" s="74">
        <v>1</v>
      </c>
      <c r="G5" s="10" t="s">
        <v>2377</v>
      </c>
    </row>
    <row r="6" spans="1:7" x14ac:dyDescent="0.25">
      <c r="A6" s="82" t="s">
        <v>2366</v>
      </c>
      <c r="B6" s="74">
        <v>8</v>
      </c>
      <c r="C6" s="74">
        <v>1</v>
      </c>
      <c r="D6" s="74">
        <v>2</v>
      </c>
      <c r="E6" s="74">
        <v>1</v>
      </c>
      <c r="G6" s="10" t="s">
        <v>2377</v>
      </c>
    </row>
    <row r="7" spans="1:7" x14ac:dyDescent="0.25">
      <c r="A7" s="82" t="s">
        <v>2367</v>
      </c>
      <c r="B7" s="74">
        <v>8</v>
      </c>
      <c r="C7" s="74">
        <v>1</v>
      </c>
      <c r="D7" s="74">
        <v>2</v>
      </c>
      <c r="E7" s="74">
        <v>1</v>
      </c>
      <c r="G7" s="10" t="s">
        <v>2377</v>
      </c>
    </row>
    <row r="8" spans="1:7" x14ac:dyDescent="0.25">
      <c r="A8" s="82" t="s">
        <v>2368</v>
      </c>
      <c r="B8" s="74">
        <v>8</v>
      </c>
      <c r="C8" s="74">
        <v>2</v>
      </c>
      <c r="D8" s="74">
        <v>2</v>
      </c>
      <c r="E8" s="74">
        <v>1</v>
      </c>
      <c r="G8" s="10" t="s">
        <v>2377</v>
      </c>
    </row>
    <row r="9" spans="1:7" x14ac:dyDescent="0.25">
      <c r="A9" s="82" t="s">
        <v>2369</v>
      </c>
      <c r="B9" s="74">
        <v>8</v>
      </c>
      <c r="C9" s="74">
        <v>1</v>
      </c>
      <c r="D9" s="74">
        <v>2</v>
      </c>
      <c r="E9" s="74">
        <v>1</v>
      </c>
      <c r="G9" s="10" t="s">
        <v>2377</v>
      </c>
    </row>
    <row r="10" spans="1:7" x14ac:dyDescent="0.25">
      <c r="A10" s="82" t="s">
        <v>2370</v>
      </c>
      <c r="B10" s="74">
        <v>8</v>
      </c>
      <c r="C10" s="74">
        <v>1</v>
      </c>
      <c r="D10" s="74">
        <v>2</v>
      </c>
      <c r="E10" s="74">
        <v>1</v>
      </c>
      <c r="G10" s="10" t="s">
        <v>2377</v>
      </c>
    </row>
    <row r="11" spans="1:7" x14ac:dyDescent="0.25">
      <c r="A11" s="82" t="s">
        <v>2371</v>
      </c>
      <c r="B11" s="74">
        <v>8</v>
      </c>
      <c r="C11" s="74">
        <v>2</v>
      </c>
      <c r="D11" s="74">
        <v>2</v>
      </c>
      <c r="E11" s="74">
        <v>1</v>
      </c>
      <c r="G11" s="10" t="s">
        <v>2377</v>
      </c>
    </row>
    <row r="12" spans="1:7" x14ac:dyDescent="0.25">
      <c r="A12" s="82" t="s">
        <v>2372</v>
      </c>
      <c r="B12" s="74">
        <v>8</v>
      </c>
      <c r="C12" s="74">
        <v>2</v>
      </c>
      <c r="D12" s="74">
        <v>2</v>
      </c>
      <c r="E12" s="74">
        <v>1</v>
      </c>
      <c r="G12" s="10" t="s">
        <v>2377</v>
      </c>
    </row>
    <row r="13" spans="1:7" x14ac:dyDescent="0.25">
      <c r="A13" s="82" t="s">
        <v>2373</v>
      </c>
      <c r="B13" s="74">
        <v>8</v>
      </c>
      <c r="C13" s="74">
        <v>1</v>
      </c>
      <c r="D13" s="74">
        <v>2</v>
      </c>
      <c r="E13" s="74">
        <v>1</v>
      </c>
      <c r="G13" s="10" t="s">
        <v>2377</v>
      </c>
    </row>
    <row r="14" spans="1:7" x14ac:dyDescent="0.25">
      <c r="A14" s="82" t="s">
        <v>2374</v>
      </c>
      <c r="B14" s="74">
        <v>8</v>
      </c>
      <c r="C14" s="74">
        <v>1</v>
      </c>
      <c r="D14" s="74">
        <v>2</v>
      </c>
      <c r="E14" s="74">
        <v>1</v>
      </c>
      <c r="G14" s="10" t="s">
        <v>2377</v>
      </c>
    </row>
    <row r="15" spans="1:7" x14ac:dyDescent="0.25">
      <c r="A15" s="82" t="s">
        <v>2375</v>
      </c>
      <c r="B15" s="74">
        <v>8</v>
      </c>
      <c r="C15" s="74">
        <v>1</v>
      </c>
      <c r="D15" s="74">
        <v>2</v>
      </c>
      <c r="E15" s="74">
        <v>1</v>
      </c>
      <c r="G15" s="10" t="s">
        <v>2377</v>
      </c>
    </row>
    <row r="16" spans="1:7" s="81" customFormat="1" x14ac:dyDescent="0.25">
      <c r="A16" s="79"/>
      <c r="B16" s="80"/>
      <c r="C16" s="80"/>
      <c r="D16" s="80"/>
      <c r="E16" s="80"/>
      <c r="F16" s="80"/>
    </row>
    <row r="17" spans="1:7" x14ac:dyDescent="0.25">
      <c r="A17" s="67" t="s">
        <v>2376</v>
      </c>
    </row>
    <row r="18" spans="1:7" x14ac:dyDescent="0.25">
      <c r="A18" s="82" t="s">
        <v>2378</v>
      </c>
      <c r="B18" s="74">
        <v>8</v>
      </c>
      <c r="C18" s="74">
        <v>2</v>
      </c>
      <c r="D18" s="74">
        <v>2</v>
      </c>
      <c r="E18" s="74">
        <v>1</v>
      </c>
      <c r="G18" s="10" t="s">
        <v>2377</v>
      </c>
    </row>
    <row r="19" spans="1:7" x14ac:dyDescent="0.25">
      <c r="A19" s="82" t="s">
        <v>2379</v>
      </c>
      <c r="B19" s="74">
        <v>8</v>
      </c>
      <c r="C19" s="74">
        <v>2</v>
      </c>
      <c r="D19" s="74">
        <v>2</v>
      </c>
      <c r="E19" s="74">
        <v>1</v>
      </c>
      <c r="G19" s="10" t="s">
        <v>2377</v>
      </c>
    </row>
    <row r="20" spans="1:7" x14ac:dyDescent="0.25">
      <c r="A20" s="82" t="s">
        <v>2380</v>
      </c>
      <c r="B20" s="74">
        <v>8</v>
      </c>
      <c r="C20" s="74">
        <v>2</v>
      </c>
      <c r="D20" s="74">
        <v>2</v>
      </c>
      <c r="E20" s="74">
        <v>1</v>
      </c>
      <c r="G20" s="10" t="s">
        <v>2377</v>
      </c>
    </row>
    <row r="21" spans="1:7" x14ac:dyDescent="0.25">
      <c r="A21" s="82" t="s">
        <v>2381</v>
      </c>
      <c r="B21" s="74">
        <v>8</v>
      </c>
      <c r="C21" s="74">
        <v>2</v>
      </c>
      <c r="D21" s="74">
        <v>2</v>
      </c>
      <c r="E21" s="74">
        <v>1</v>
      </c>
      <c r="G21" s="10" t="s">
        <v>2377</v>
      </c>
    </row>
    <row r="22" spans="1:7" x14ac:dyDescent="0.25">
      <c r="A22" s="82" t="s">
        <v>2382</v>
      </c>
      <c r="B22" s="74">
        <v>8</v>
      </c>
      <c r="C22" s="74">
        <v>2</v>
      </c>
      <c r="D22" s="74">
        <v>2</v>
      </c>
      <c r="E22" s="74">
        <v>1</v>
      </c>
      <c r="G22" s="10" t="s">
        <v>2377</v>
      </c>
    </row>
    <row r="23" spans="1:7" x14ac:dyDescent="0.25">
      <c r="A23" s="82" t="s">
        <v>2383</v>
      </c>
      <c r="B23" s="74">
        <v>8</v>
      </c>
      <c r="C23" s="74">
        <v>2</v>
      </c>
      <c r="D23" s="74">
        <v>2</v>
      </c>
      <c r="E23" s="74">
        <v>1</v>
      </c>
      <c r="G23" s="10" t="s">
        <v>2377</v>
      </c>
    </row>
    <row r="24" spans="1:7" x14ac:dyDescent="0.25">
      <c r="A24" s="82" t="s">
        <v>2384</v>
      </c>
      <c r="B24" s="74">
        <v>8</v>
      </c>
      <c r="C24" s="74">
        <v>2</v>
      </c>
      <c r="D24" s="74">
        <v>2</v>
      </c>
      <c r="E24" s="74">
        <v>1</v>
      </c>
      <c r="G24" s="10" t="s">
        <v>2377</v>
      </c>
    </row>
    <row r="25" spans="1:7" ht="30" x14ac:dyDescent="0.25">
      <c r="A25" s="82" t="s">
        <v>2385</v>
      </c>
      <c r="B25" s="74">
        <v>8</v>
      </c>
      <c r="C25" s="74">
        <v>2</v>
      </c>
      <c r="D25" s="74">
        <v>2</v>
      </c>
      <c r="E25" s="74">
        <v>1</v>
      </c>
      <c r="G25" s="10" t="s">
        <v>2377</v>
      </c>
    </row>
    <row r="26" spans="1:7" x14ac:dyDescent="0.25">
      <c r="A26" s="82" t="s">
        <v>2386</v>
      </c>
      <c r="B26" s="74">
        <v>8</v>
      </c>
      <c r="C26" s="74">
        <v>2</v>
      </c>
      <c r="D26" s="74">
        <v>2</v>
      </c>
      <c r="E26" s="74">
        <v>1</v>
      </c>
      <c r="G26" s="10" t="s">
        <v>2377</v>
      </c>
    </row>
    <row r="27" spans="1:7" x14ac:dyDescent="0.25">
      <c r="A27" s="82" t="s">
        <v>2387</v>
      </c>
      <c r="B27" s="74">
        <v>8</v>
      </c>
      <c r="C27" s="74">
        <v>2</v>
      </c>
      <c r="D27" s="74">
        <v>2</v>
      </c>
      <c r="E27" s="74">
        <v>1</v>
      </c>
      <c r="G27" s="10" t="s">
        <v>2377</v>
      </c>
    </row>
    <row r="28" spans="1:7" x14ac:dyDescent="0.25">
      <c r="A28" s="82" t="s">
        <v>2388</v>
      </c>
      <c r="B28" s="74">
        <v>8</v>
      </c>
      <c r="C28" s="74">
        <v>2</v>
      </c>
      <c r="D28" s="74">
        <v>2</v>
      </c>
      <c r="E28" s="74">
        <v>1</v>
      </c>
      <c r="G28" s="10" t="s">
        <v>2377</v>
      </c>
    </row>
    <row r="29" spans="1:7" ht="30" x14ac:dyDescent="0.25">
      <c r="A29" s="83" t="s">
        <v>2389</v>
      </c>
      <c r="B29" s="74">
        <v>8</v>
      </c>
      <c r="C29" s="74">
        <v>2</v>
      </c>
      <c r="D29" s="74">
        <v>2</v>
      </c>
      <c r="E29" s="74">
        <v>1</v>
      </c>
      <c r="G29" s="10" t="s">
        <v>2377</v>
      </c>
    </row>
    <row r="30" spans="1:7" x14ac:dyDescent="0.25">
      <c r="A30" s="82" t="s">
        <v>2390</v>
      </c>
      <c r="B30" s="74">
        <v>8</v>
      </c>
      <c r="C30" s="74">
        <v>2</v>
      </c>
      <c r="D30" s="74">
        <v>2</v>
      </c>
      <c r="E30" s="74">
        <v>1</v>
      </c>
      <c r="G30" s="10" t="s">
        <v>2377</v>
      </c>
    </row>
    <row r="31" spans="1:7" x14ac:dyDescent="0.25">
      <c r="A31" s="82" t="s">
        <v>2391</v>
      </c>
      <c r="B31" s="74">
        <v>8</v>
      </c>
      <c r="C31" s="74">
        <v>2</v>
      </c>
      <c r="D31" s="74">
        <v>2</v>
      </c>
      <c r="E31" s="74">
        <v>1</v>
      </c>
      <c r="G31" s="10" t="s">
        <v>2377</v>
      </c>
    </row>
    <row r="32" spans="1:7" s="81" customFormat="1" x14ac:dyDescent="0.25">
      <c r="A32" s="79"/>
      <c r="B32" s="80"/>
      <c r="C32" s="80"/>
      <c r="D32" s="80"/>
      <c r="E32" s="80"/>
      <c r="F32" s="80"/>
    </row>
    <row r="33" spans="1:7" x14ac:dyDescent="0.25">
      <c r="A33" s="67" t="s">
        <v>2392</v>
      </c>
      <c r="B33" s="74">
        <v>6</v>
      </c>
      <c r="D33" s="74">
        <v>1</v>
      </c>
      <c r="E33" s="74">
        <v>1</v>
      </c>
      <c r="G33" s="10" t="s">
        <v>2396</v>
      </c>
    </row>
    <row r="34" spans="1:7" x14ac:dyDescent="0.25">
      <c r="A34" s="67" t="s">
        <v>2393</v>
      </c>
      <c r="B34" s="74">
        <v>6</v>
      </c>
      <c r="D34" s="74">
        <v>1</v>
      </c>
      <c r="E34" s="74">
        <v>1</v>
      </c>
      <c r="G34" s="10" t="s">
        <v>2396</v>
      </c>
    </row>
    <row r="35" spans="1:7" x14ac:dyDescent="0.25">
      <c r="A35" s="67" t="s">
        <v>2394</v>
      </c>
      <c r="B35" s="74">
        <v>6</v>
      </c>
      <c r="D35" s="74">
        <v>1</v>
      </c>
      <c r="E35" s="74">
        <v>1</v>
      </c>
      <c r="G35" s="10" t="s">
        <v>2396</v>
      </c>
    </row>
    <row r="36" spans="1:7" x14ac:dyDescent="0.25">
      <c r="A36" s="67" t="s">
        <v>2395</v>
      </c>
      <c r="B36" s="74">
        <v>6</v>
      </c>
      <c r="D36" s="74">
        <v>2</v>
      </c>
      <c r="E36" s="74">
        <v>1</v>
      </c>
      <c r="G36" s="10" t="s">
        <v>2397</v>
      </c>
    </row>
    <row r="37" spans="1:7" x14ac:dyDescent="0.25">
      <c r="A37" s="67" t="s">
        <v>2398</v>
      </c>
    </row>
    <row r="38" spans="1:7" x14ac:dyDescent="0.25">
      <c r="A38" s="82" t="s">
        <v>2399</v>
      </c>
      <c r="B38" s="74">
        <v>6</v>
      </c>
      <c r="D38" s="74">
        <v>2</v>
      </c>
      <c r="E38" s="74">
        <v>1</v>
      </c>
      <c r="G38" s="10" t="s">
        <v>2411</v>
      </c>
    </row>
    <row r="39" spans="1:7" ht="30" x14ac:dyDescent="0.25">
      <c r="A39" s="85" t="s">
        <v>2400</v>
      </c>
      <c r="B39" s="74">
        <v>6</v>
      </c>
      <c r="D39" s="74">
        <v>2</v>
      </c>
      <c r="E39" s="74">
        <v>1</v>
      </c>
      <c r="G39" s="10" t="s">
        <v>2411</v>
      </c>
    </row>
    <row r="40" spans="1:7" x14ac:dyDescent="0.25">
      <c r="A40" s="82" t="s">
        <v>2401</v>
      </c>
      <c r="B40" s="74">
        <v>6</v>
      </c>
      <c r="D40" s="74">
        <v>2</v>
      </c>
      <c r="E40" s="74">
        <v>1</v>
      </c>
      <c r="G40" s="10" t="s">
        <v>2411</v>
      </c>
    </row>
    <row r="41" spans="1:7" ht="30" x14ac:dyDescent="0.25">
      <c r="A41" s="85" t="s">
        <v>2402</v>
      </c>
      <c r="B41" s="74">
        <v>6</v>
      </c>
      <c r="D41" s="74">
        <v>2</v>
      </c>
      <c r="E41" s="74">
        <v>1</v>
      </c>
      <c r="G41" s="10" t="s">
        <v>2411</v>
      </c>
    </row>
    <row r="42" spans="1:7" x14ac:dyDescent="0.25">
      <c r="A42" s="85" t="s">
        <v>2403</v>
      </c>
      <c r="B42" s="74">
        <v>6</v>
      </c>
      <c r="D42" s="74">
        <v>2</v>
      </c>
      <c r="E42" s="74">
        <v>1</v>
      </c>
      <c r="G42" s="10" t="s">
        <v>2411</v>
      </c>
    </row>
    <row r="43" spans="1:7" x14ac:dyDescent="0.25">
      <c r="A43" s="85" t="s">
        <v>2404</v>
      </c>
      <c r="B43" s="74">
        <v>6</v>
      </c>
      <c r="D43" s="74">
        <v>2</v>
      </c>
      <c r="E43" s="74">
        <v>1</v>
      </c>
      <c r="G43" s="10" t="s">
        <v>2411</v>
      </c>
    </row>
    <row r="44" spans="1:7" x14ac:dyDescent="0.25">
      <c r="A44" s="85" t="s">
        <v>2405</v>
      </c>
      <c r="B44" s="74">
        <v>6</v>
      </c>
      <c r="D44" s="74">
        <v>2</v>
      </c>
      <c r="E44" s="74">
        <v>1</v>
      </c>
      <c r="G44" s="10" t="s">
        <v>2411</v>
      </c>
    </row>
    <row r="45" spans="1:7" x14ac:dyDescent="0.25">
      <c r="A45" s="85" t="s">
        <v>2406</v>
      </c>
      <c r="B45" s="74">
        <v>6</v>
      </c>
      <c r="D45" s="74">
        <v>2</v>
      </c>
      <c r="E45" s="74">
        <v>3</v>
      </c>
      <c r="F45" s="74">
        <v>1</v>
      </c>
      <c r="G45" s="10" t="s">
        <v>2411</v>
      </c>
    </row>
    <row r="46" spans="1:7" x14ac:dyDescent="0.25">
      <c r="A46" s="85" t="s">
        <v>2407</v>
      </c>
      <c r="B46" s="74">
        <v>6</v>
      </c>
      <c r="D46" s="74">
        <v>2</v>
      </c>
      <c r="E46" s="74">
        <v>1</v>
      </c>
      <c r="G46" s="10" t="s">
        <v>2411</v>
      </c>
    </row>
    <row r="47" spans="1:7" x14ac:dyDescent="0.25">
      <c r="A47" s="85" t="s">
        <v>2408</v>
      </c>
      <c r="B47" s="74">
        <v>6</v>
      </c>
      <c r="D47" s="74">
        <v>2</v>
      </c>
      <c r="E47" s="74">
        <v>1</v>
      </c>
      <c r="G47" s="10" t="s">
        <v>2411</v>
      </c>
    </row>
    <row r="48" spans="1:7" x14ac:dyDescent="0.25">
      <c r="A48" s="85" t="s">
        <v>2409</v>
      </c>
      <c r="B48" s="74">
        <v>6</v>
      </c>
      <c r="D48" s="74">
        <v>1</v>
      </c>
      <c r="E48" s="74">
        <v>1</v>
      </c>
      <c r="G48" s="10" t="s">
        <v>2411</v>
      </c>
    </row>
    <row r="49" spans="1:7" x14ac:dyDescent="0.25">
      <c r="A49" s="85" t="s">
        <v>2410</v>
      </c>
      <c r="B49" s="74">
        <v>6</v>
      </c>
      <c r="D49" s="74">
        <v>1</v>
      </c>
      <c r="E49" s="74">
        <v>1</v>
      </c>
      <c r="G49" s="10" t="s">
        <v>2411</v>
      </c>
    </row>
    <row r="50" spans="1:7" s="81" customFormat="1" x14ac:dyDescent="0.25">
      <c r="A50" s="79"/>
      <c r="B50" s="80"/>
      <c r="C50" s="80"/>
      <c r="D50" s="80"/>
      <c r="E50" s="80"/>
      <c r="F50" s="80"/>
    </row>
    <row r="51" spans="1:7" ht="30" x14ac:dyDescent="0.25">
      <c r="A51" s="67" t="s">
        <v>2412</v>
      </c>
      <c r="B51" s="74">
        <v>3</v>
      </c>
      <c r="D51" s="74">
        <v>1</v>
      </c>
      <c r="E51" s="74">
        <v>1</v>
      </c>
      <c r="G51" s="10" t="s">
        <v>2396</v>
      </c>
    </row>
    <row r="52" spans="1:7" x14ac:dyDescent="0.25">
      <c r="A52" s="67" t="s">
        <v>2413</v>
      </c>
      <c r="B52" s="74">
        <v>3</v>
      </c>
      <c r="D52" s="74">
        <v>2</v>
      </c>
      <c r="E52" s="74">
        <v>1</v>
      </c>
      <c r="G52" s="10" t="s">
        <v>2414</v>
      </c>
    </row>
    <row r="53" spans="1:7" x14ac:dyDescent="0.25">
      <c r="A53" s="67" t="s">
        <v>2398</v>
      </c>
    </row>
    <row r="54" spans="1:7" ht="30" x14ac:dyDescent="0.25">
      <c r="A54" s="82" t="s">
        <v>2636</v>
      </c>
      <c r="B54" s="74">
        <v>3</v>
      </c>
      <c r="D54" s="74">
        <v>2</v>
      </c>
      <c r="E54" s="74">
        <v>1</v>
      </c>
      <c r="G54" s="10" t="s">
        <v>2377</v>
      </c>
    </row>
    <row r="55" spans="1:7" x14ac:dyDescent="0.25">
      <c r="A55" s="82" t="s">
        <v>2415</v>
      </c>
      <c r="B55" s="74">
        <v>6</v>
      </c>
      <c r="D55" s="74">
        <v>2</v>
      </c>
      <c r="E55" s="74">
        <v>1</v>
      </c>
      <c r="G55" s="10" t="s">
        <v>2377</v>
      </c>
    </row>
    <row r="56" spans="1:7" ht="30" x14ac:dyDescent="0.25">
      <c r="A56" s="82" t="s">
        <v>2416</v>
      </c>
      <c r="B56" s="74">
        <v>3</v>
      </c>
      <c r="D56" s="74">
        <v>2</v>
      </c>
      <c r="E56" s="74">
        <v>1</v>
      </c>
      <c r="G56" s="10" t="s">
        <v>2377</v>
      </c>
    </row>
    <row r="57" spans="1:7" ht="30" x14ac:dyDescent="0.25">
      <c r="A57" s="82" t="s">
        <v>2417</v>
      </c>
      <c r="B57" s="74">
        <v>3</v>
      </c>
      <c r="D57" s="74">
        <v>2</v>
      </c>
      <c r="E57" s="74">
        <v>1</v>
      </c>
      <c r="G57" s="10" t="s">
        <v>2377</v>
      </c>
    </row>
    <row r="58" spans="1:7" ht="30" x14ac:dyDescent="0.25">
      <c r="A58" s="82" t="s">
        <v>2418</v>
      </c>
      <c r="B58" s="74">
        <v>3</v>
      </c>
      <c r="D58" s="74">
        <v>2</v>
      </c>
      <c r="E58" s="74">
        <v>1</v>
      </c>
      <c r="G58" s="10" t="s">
        <v>2377</v>
      </c>
    </row>
    <row r="59" spans="1:7" x14ac:dyDescent="0.25">
      <c r="A59" s="82" t="s">
        <v>2419</v>
      </c>
      <c r="B59" s="74">
        <v>3</v>
      </c>
      <c r="D59" s="74">
        <v>2</v>
      </c>
      <c r="E59" s="74">
        <v>1</v>
      </c>
      <c r="G59" s="10" t="s">
        <v>2377</v>
      </c>
    </row>
    <row r="60" spans="1:7" ht="30" x14ac:dyDescent="0.25">
      <c r="A60" s="82" t="s">
        <v>2420</v>
      </c>
      <c r="B60" s="74">
        <v>8</v>
      </c>
      <c r="C60" s="74">
        <v>2</v>
      </c>
      <c r="D60" s="74">
        <v>2</v>
      </c>
      <c r="E60" s="74">
        <v>1</v>
      </c>
      <c r="G60" s="10" t="s">
        <v>2377</v>
      </c>
    </row>
    <row r="61" spans="1:7" ht="30" x14ac:dyDescent="0.25">
      <c r="A61" s="82" t="s">
        <v>2421</v>
      </c>
      <c r="B61" s="74">
        <v>3</v>
      </c>
      <c r="D61" s="74">
        <v>2</v>
      </c>
      <c r="E61" s="74">
        <v>3</v>
      </c>
      <c r="F61" s="74">
        <v>1</v>
      </c>
      <c r="G61" s="10" t="s">
        <v>2377</v>
      </c>
    </row>
    <row r="62" spans="1:7" ht="30" x14ac:dyDescent="0.25">
      <c r="A62" s="82" t="s">
        <v>2422</v>
      </c>
      <c r="B62" s="74">
        <v>3</v>
      </c>
      <c r="D62" s="74">
        <v>2</v>
      </c>
      <c r="E62" s="74">
        <v>1</v>
      </c>
      <c r="G62" s="10" t="s">
        <v>2377</v>
      </c>
    </row>
    <row r="63" spans="1:7" ht="30" x14ac:dyDescent="0.25">
      <c r="A63" s="82" t="s">
        <v>2423</v>
      </c>
      <c r="B63" s="74">
        <v>3</v>
      </c>
      <c r="D63" s="74">
        <v>2</v>
      </c>
      <c r="E63" s="74">
        <v>3</v>
      </c>
      <c r="F63" s="74">
        <v>2</v>
      </c>
      <c r="G63" s="10" t="s">
        <v>2377</v>
      </c>
    </row>
    <row r="64" spans="1:7" s="81" customFormat="1" x14ac:dyDescent="0.25">
      <c r="A64" s="79"/>
      <c r="B64" s="80"/>
      <c r="C64" s="80"/>
      <c r="D64" s="80"/>
      <c r="E64" s="80"/>
      <c r="F64" s="80"/>
    </row>
    <row r="65" spans="1:7" x14ac:dyDescent="0.25">
      <c r="A65" s="68" t="s">
        <v>2424</v>
      </c>
      <c r="B65" s="74">
        <v>6</v>
      </c>
      <c r="D65" s="74">
        <v>1</v>
      </c>
      <c r="E65" s="74">
        <v>1</v>
      </c>
      <c r="G65" s="10" t="s">
        <v>2396</v>
      </c>
    </row>
    <row r="66" spans="1:7" x14ac:dyDescent="0.25">
      <c r="A66" s="67" t="s">
        <v>2413</v>
      </c>
      <c r="B66" s="74">
        <v>6</v>
      </c>
      <c r="D66" s="74">
        <v>2</v>
      </c>
      <c r="E66" s="74">
        <v>1</v>
      </c>
      <c r="G66" s="10" t="s">
        <v>2414</v>
      </c>
    </row>
    <row r="67" spans="1:7" x14ac:dyDescent="0.25">
      <c r="A67" s="67" t="s">
        <v>2398</v>
      </c>
    </row>
    <row r="68" spans="1:7" x14ac:dyDescent="0.25">
      <c r="A68" s="82" t="s">
        <v>2425</v>
      </c>
      <c r="B68" s="74">
        <v>6</v>
      </c>
      <c r="D68" s="74">
        <v>2</v>
      </c>
      <c r="E68" s="74">
        <v>1</v>
      </c>
      <c r="G68" s="10" t="s">
        <v>2377</v>
      </c>
    </row>
    <row r="69" spans="1:7" x14ac:dyDescent="0.25">
      <c r="A69" s="82" t="s">
        <v>2426</v>
      </c>
      <c r="B69" s="74">
        <v>6</v>
      </c>
      <c r="D69" s="74">
        <v>2</v>
      </c>
      <c r="E69" s="74">
        <v>1</v>
      </c>
      <c r="G69" s="10" t="s">
        <v>2377</v>
      </c>
    </row>
    <row r="70" spans="1:7" x14ac:dyDescent="0.25">
      <c r="A70" s="82" t="s">
        <v>2427</v>
      </c>
      <c r="B70" s="74">
        <v>6</v>
      </c>
      <c r="D70" s="74">
        <v>2</v>
      </c>
      <c r="E70" s="74">
        <v>1</v>
      </c>
      <c r="G70" s="10" t="s">
        <v>2377</v>
      </c>
    </row>
    <row r="71" spans="1:7" x14ac:dyDescent="0.25">
      <c r="A71" s="82" t="s">
        <v>2428</v>
      </c>
      <c r="B71" s="74">
        <v>6</v>
      </c>
      <c r="D71" s="74">
        <v>2</v>
      </c>
      <c r="E71" s="74">
        <v>1</v>
      </c>
      <c r="G71" s="10" t="s">
        <v>2377</v>
      </c>
    </row>
    <row r="72" spans="1:7" x14ac:dyDescent="0.25">
      <c r="A72" s="82" t="s">
        <v>2429</v>
      </c>
      <c r="B72" s="74">
        <v>6</v>
      </c>
      <c r="D72" s="74">
        <v>2</v>
      </c>
      <c r="E72" s="74">
        <v>1</v>
      </c>
      <c r="G72" s="10" t="s">
        <v>2377</v>
      </c>
    </row>
    <row r="73" spans="1:7" x14ac:dyDescent="0.25">
      <c r="A73" s="82" t="s">
        <v>2430</v>
      </c>
      <c r="B73" s="74">
        <v>6</v>
      </c>
      <c r="D73" s="74">
        <v>2</v>
      </c>
      <c r="E73" s="74">
        <v>1</v>
      </c>
      <c r="G73" s="10" t="s">
        <v>2377</v>
      </c>
    </row>
    <row r="74" spans="1:7" x14ac:dyDescent="0.25">
      <c r="A74" s="82" t="s">
        <v>2431</v>
      </c>
      <c r="B74" s="74">
        <v>6</v>
      </c>
      <c r="D74" s="74">
        <v>2</v>
      </c>
      <c r="E74" s="74">
        <v>1</v>
      </c>
      <c r="G74" s="10" t="s">
        <v>2377</v>
      </c>
    </row>
    <row r="75" spans="1:7" x14ac:dyDescent="0.25">
      <c r="A75" s="82" t="s">
        <v>2432</v>
      </c>
      <c r="B75" s="74">
        <v>6</v>
      </c>
      <c r="D75" s="74">
        <v>2</v>
      </c>
      <c r="E75" s="74">
        <v>1</v>
      </c>
      <c r="G75" s="10" t="s">
        <v>2377</v>
      </c>
    </row>
    <row r="76" spans="1:7" x14ac:dyDescent="0.25">
      <c r="A76" s="82" t="s">
        <v>2433</v>
      </c>
      <c r="B76" s="74">
        <v>6</v>
      </c>
      <c r="D76" s="74">
        <v>2</v>
      </c>
      <c r="E76" s="74">
        <v>1</v>
      </c>
      <c r="G76" s="10" t="s">
        <v>2377</v>
      </c>
    </row>
    <row r="77" spans="1:7" ht="30" x14ac:dyDescent="0.25">
      <c r="A77" s="82" t="s">
        <v>2434</v>
      </c>
      <c r="B77" s="74">
        <v>6</v>
      </c>
      <c r="D77" s="74">
        <v>2</v>
      </c>
      <c r="E77" s="74">
        <v>3</v>
      </c>
      <c r="F77" s="74">
        <v>1</v>
      </c>
      <c r="G77" s="10" t="s">
        <v>2377</v>
      </c>
    </row>
    <row r="78" spans="1:7" s="81" customFormat="1" x14ac:dyDescent="0.25">
      <c r="A78" s="79"/>
      <c r="B78" s="80"/>
      <c r="C78" s="80"/>
      <c r="D78" s="80"/>
      <c r="E78" s="80"/>
      <c r="F78" s="80"/>
    </row>
    <row r="79" spans="1:7" ht="45" x14ac:dyDescent="0.25">
      <c r="A79" s="67" t="s">
        <v>2435</v>
      </c>
    </row>
    <row r="80" spans="1:7" ht="30" x14ac:dyDescent="0.25">
      <c r="A80" s="82" t="s">
        <v>2436</v>
      </c>
      <c r="B80" s="74">
        <v>4</v>
      </c>
      <c r="D80" s="74">
        <v>1</v>
      </c>
      <c r="E80" s="74">
        <v>1</v>
      </c>
      <c r="G80" s="10" t="s">
        <v>2377</v>
      </c>
    </row>
    <row r="81" spans="1:7" x14ac:dyDescent="0.25">
      <c r="A81" s="82" t="s">
        <v>2437</v>
      </c>
      <c r="B81" s="74">
        <v>4</v>
      </c>
      <c r="D81" s="74">
        <v>2</v>
      </c>
      <c r="E81" s="74">
        <v>1</v>
      </c>
      <c r="G81" s="10" t="s">
        <v>2377</v>
      </c>
    </row>
    <row r="82" spans="1:7" x14ac:dyDescent="0.25">
      <c r="A82" s="82" t="s">
        <v>2438</v>
      </c>
      <c r="B82" s="74">
        <v>4</v>
      </c>
      <c r="D82" s="74">
        <v>2</v>
      </c>
      <c r="E82" s="74">
        <v>1</v>
      </c>
      <c r="G82" s="10" t="s">
        <v>2377</v>
      </c>
    </row>
    <row r="83" spans="1:7" ht="30" x14ac:dyDescent="0.25">
      <c r="A83" s="82" t="s">
        <v>2439</v>
      </c>
      <c r="B83" s="74">
        <v>4</v>
      </c>
      <c r="D83" s="74">
        <v>2</v>
      </c>
      <c r="E83" s="74">
        <v>1</v>
      </c>
      <c r="G83" s="10" t="s">
        <v>2377</v>
      </c>
    </row>
    <row r="84" spans="1:7" ht="30" x14ac:dyDescent="0.25">
      <c r="A84" s="82" t="s">
        <v>2440</v>
      </c>
      <c r="B84" s="74">
        <v>4</v>
      </c>
      <c r="D84" s="74">
        <v>2</v>
      </c>
      <c r="E84" s="74">
        <v>1</v>
      </c>
      <c r="G84" s="10" t="s">
        <v>2377</v>
      </c>
    </row>
    <row r="85" spans="1:7" x14ac:dyDescent="0.25">
      <c r="A85" s="82" t="s">
        <v>2441</v>
      </c>
      <c r="B85" s="74">
        <v>4</v>
      </c>
      <c r="D85" s="74">
        <v>2</v>
      </c>
      <c r="E85" s="74">
        <v>1</v>
      </c>
      <c r="G85" s="10" t="s">
        <v>2377</v>
      </c>
    </row>
    <row r="86" spans="1:7" s="81" customFormat="1" x14ac:dyDescent="0.25">
      <c r="A86" s="79"/>
      <c r="B86" s="80"/>
      <c r="C86" s="80"/>
      <c r="D86" s="80"/>
      <c r="E86" s="80"/>
      <c r="F86" s="80"/>
    </row>
    <row r="87" spans="1:7" x14ac:dyDescent="0.25">
      <c r="A87" s="67" t="s">
        <v>2376</v>
      </c>
    </row>
    <row r="88" spans="1:7" ht="30" x14ac:dyDescent="0.25">
      <c r="A88" s="82" t="s">
        <v>2442</v>
      </c>
      <c r="B88" s="74">
        <v>5</v>
      </c>
      <c r="D88" s="74">
        <v>2</v>
      </c>
      <c r="E88" s="74">
        <v>1</v>
      </c>
      <c r="G88" s="10" t="s">
        <v>2377</v>
      </c>
    </row>
    <row r="89" spans="1:7" x14ac:dyDescent="0.25">
      <c r="A89" s="82" t="s">
        <v>2443</v>
      </c>
      <c r="B89" s="74">
        <v>5</v>
      </c>
      <c r="D89" s="74">
        <v>2</v>
      </c>
      <c r="E89" s="74">
        <v>1</v>
      </c>
      <c r="G89" s="10" t="s">
        <v>2377</v>
      </c>
    </row>
    <row r="90" spans="1:7" x14ac:dyDescent="0.25">
      <c r="A90" s="82" t="s">
        <v>2444</v>
      </c>
      <c r="B90" s="74">
        <v>5</v>
      </c>
      <c r="D90" s="74">
        <v>1</v>
      </c>
      <c r="E90" s="74">
        <v>3</v>
      </c>
      <c r="F90" s="74">
        <v>1</v>
      </c>
      <c r="G90" s="10" t="s">
        <v>2377</v>
      </c>
    </row>
    <row r="91" spans="1:7" x14ac:dyDescent="0.25">
      <c r="A91" s="82" t="s">
        <v>2445</v>
      </c>
      <c r="B91" s="74">
        <v>5</v>
      </c>
      <c r="D91" s="74">
        <v>2</v>
      </c>
      <c r="E91" s="74">
        <v>1</v>
      </c>
      <c r="G91" s="10" t="s">
        <v>2377</v>
      </c>
    </row>
    <row r="92" spans="1:7" ht="30" x14ac:dyDescent="0.25">
      <c r="A92" s="83" t="s">
        <v>2446</v>
      </c>
      <c r="B92" s="74">
        <v>5</v>
      </c>
      <c r="D92" s="74">
        <v>2</v>
      </c>
      <c r="E92" s="74">
        <v>3</v>
      </c>
      <c r="F92" s="74">
        <v>1</v>
      </c>
      <c r="G92" s="10" t="s">
        <v>2377</v>
      </c>
    </row>
    <row r="93" spans="1:7" x14ac:dyDescent="0.25">
      <c r="A93" s="82" t="s">
        <v>2447</v>
      </c>
      <c r="B93" s="74">
        <v>5</v>
      </c>
      <c r="D93" s="74">
        <v>2</v>
      </c>
      <c r="E93" s="74">
        <v>3</v>
      </c>
      <c r="F93" s="74">
        <v>1</v>
      </c>
      <c r="G93" s="10" t="s">
        <v>2377</v>
      </c>
    </row>
    <row r="94" spans="1:7" x14ac:dyDescent="0.25">
      <c r="A94" s="82" t="s">
        <v>2448</v>
      </c>
      <c r="B94" s="74">
        <v>5</v>
      </c>
      <c r="D94" s="74">
        <v>2</v>
      </c>
      <c r="E94" s="74">
        <v>1</v>
      </c>
      <c r="G94" s="10" t="s">
        <v>2377</v>
      </c>
    </row>
    <row r="95" spans="1:7" x14ac:dyDescent="0.25">
      <c r="A95" s="82" t="s">
        <v>2449</v>
      </c>
      <c r="B95" s="74">
        <v>5</v>
      </c>
      <c r="D95" s="74">
        <v>2</v>
      </c>
      <c r="E95" s="74">
        <v>3</v>
      </c>
      <c r="F95" s="74">
        <v>1</v>
      </c>
      <c r="G95" s="10" t="s">
        <v>2377</v>
      </c>
    </row>
    <row r="96" spans="1:7" x14ac:dyDescent="0.25">
      <c r="A96" s="82" t="s">
        <v>2450</v>
      </c>
      <c r="B96" s="74">
        <v>5</v>
      </c>
      <c r="D96" s="74">
        <v>2</v>
      </c>
      <c r="E96" s="74">
        <v>3</v>
      </c>
      <c r="F96" s="74">
        <v>1</v>
      </c>
      <c r="G96" s="10" t="s">
        <v>2377</v>
      </c>
    </row>
    <row r="97" spans="1:7" x14ac:dyDescent="0.25">
      <c r="A97" s="82" t="s">
        <v>2451</v>
      </c>
      <c r="B97" s="74">
        <v>5</v>
      </c>
      <c r="D97" s="74">
        <v>2</v>
      </c>
      <c r="E97" s="74">
        <v>3</v>
      </c>
      <c r="F97" s="74">
        <v>1</v>
      </c>
      <c r="G97" s="10" t="s">
        <v>2377</v>
      </c>
    </row>
    <row r="98" spans="1:7" ht="30" x14ac:dyDescent="0.25">
      <c r="A98" s="83" t="s">
        <v>2452</v>
      </c>
      <c r="B98" s="74">
        <v>5</v>
      </c>
      <c r="D98" s="74">
        <v>2</v>
      </c>
      <c r="E98" s="74">
        <v>3</v>
      </c>
      <c r="F98" s="74">
        <v>1</v>
      </c>
      <c r="G98" s="10" t="s">
        <v>2377</v>
      </c>
    </row>
    <row r="100" spans="1:7" x14ac:dyDescent="0.25">
      <c r="A100" s="68" t="s">
        <v>2453</v>
      </c>
    </row>
    <row r="101" spans="1:7" x14ac:dyDescent="0.25">
      <c r="A101" s="82" t="s">
        <v>2454</v>
      </c>
      <c r="B101" s="74">
        <v>8</v>
      </c>
      <c r="C101" s="74">
        <v>1</v>
      </c>
      <c r="D101" s="74">
        <v>2</v>
      </c>
      <c r="E101" s="74">
        <v>1</v>
      </c>
      <c r="G101" s="10" t="s">
        <v>2470</v>
      </c>
    </row>
    <row r="102" spans="1:7" x14ac:dyDescent="0.25">
      <c r="A102" s="82" t="s">
        <v>2455</v>
      </c>
      <c r="B102" s="74">
        <v>8</v>
      </c>
      <c r="C102" s="74">
        <v>2</v>
      </c>
      <c r="D102" s="74">
        <v>2</v>
      </c>
      <c r="E102" s="74">
        <v>1</v>
      </c>
      <c r="G102" s="10" t="s">
        <v>2470</v>
      </c>
    </row>
    <row r="103" spans="1:7" x14ac:dyDescent="0.25">
      <c r="A103" s="82" t="s">
        <v>2456</v>
      </c>
      <c r="B103" s="74">
        <v>6</v>
      </c>
      <c r="D103" s="74">
        <v>2</v>
      </c>
      <c r="E103" s="74">
        <v>3</v>
      </c>
      <c r="F103" s="74">
        <v>1</v>
      </c>
      <c r="G103" s="10" t="s">
        <v>2470</v>
      </c>
    </row>
    <row r="104" spans="1:7" x14ac:dyDescent="0.25">
      <c r="A104" s="82" t="s">
        <v>2457</v>
      </c>
      <c r="B104" s="74">
        <v>3</v>
      </c>
      <c r="D104" s="74">
        <v>2</v>
      </c>
      <c r="E104" s="74">
        <v>1</v>
      </c>
      <c r="G104" s="10" t="s">
        <v>2470</v>
      </c>
    </row>
    <row r="105" spans="1:7" x14ac:dyDescent="0.25">
      <c r="A105" s="82" t="s">
        <v>2458</v>
      </c>
      <c r="B105" s="74">
        <v>5</v>
      </c>
      <c r="D105" s="74">
        <v>2</v>
      </c>
      <c r="E105" s="74">
        <v>3</v>
      </c>
      <c r="F105" s="74">
        <v>1</v>
      </c>
      <c r="G105" s="10" t="s">
        <v>2470</v>
      </c>
    </row>
    <row r="106" spans="1:7" x14ac:dyDescent="0.25">
      <c r="A106" s="82" t="s">
        <v>2459</v>
      </c>
      <c r="B106" s="74">
        <v>5</v>
      </c>
      <c r="D106" s="74">
        <v>2</v>
      </c>
      <c r="E106" s="74">
        <v>3</v>
      </c>
      <c r="F106" s="74">
        <v>1</v>
      </c>
      <c r="G106" s="10" t="s">
        <v>2470</v>
      </c>
    </row>
    <row r="107" spans="1:7" x14ac:dyDescent="0.25">
      <c r="A107" s="82" t="s">
        <v>2460</v>
      </c>
      <c r="B107" s="74">
        <v>4</v>
      </c>
      <c r="D107" s="74">
        <v>2</v>
      </c>
      <c r="E107" s="74">
        <v>1</v>
      </c>
      <c r="G107" s="10" t="s">
        <v>2470</v>
      </c>
    </row>
    <row r="108" spans="1:7" x14ac:dyDescent="0.25">
      <c r="A108" s="82" t="s">
        <v>2461</v>
      </c>
      <c r="B108" s="74">
        <v>8</v>
      </c>
      <c r="C108" s="74">
        <v>2</v>
      </c>
      <c r="D108" s="74">
        <v>2</v>
      </c>
      <c r="E108" s="74">
        <v>1</v>
      </c>
      <c r="G108" s="10" t="s">
        <v>2470</v>
      </c>
    </row>
    <row r="109" spans="1:7" x14ac:dyDescent="0.25">
      <c r="A109" s="83" t="s">
        <v>2462</v>
      </c>
      <c r="B109" s="74">
        <v>8</v>
      </c>
      <c r="C109" s="74">
        <v>1</v>
      </c>
      <c r="D109" s="74">
        <v>2</v>
      </c>
      <c r="E109" s="74">
        <v>1</v>
      </c>
      <c r="G109" s="10" t="s">
        <v>2470</v>
      </c>
    </row>
    <row r="110" spans="1:7" x14ac:dyDescent="0.25">
      <c r="A110" s="82" t="s">
        <v>2463</v>
      </c>
      <c r="B110" s="74">
        <v>6</v>
      </c>
      <c r="D110" s="74">
        <v>2</v>
      </c>
      <c r="E110" s="74">
        <v>3</v>
      </c>
      <c r="F110" s="74">
        <v>1</v>
      </c>
      <c r="G110" s="10" t="s">
        <v>2470</v>
      </c>
    </row>
    <row r="111" spans="1:7" x14ac:dyDescent="0.25">
      <c r="A111" s="82" t="s">
        <v>2464</v>
      </c>
      <c r="B111" s="74">
        <v>3</v>
      </c>
      <c r="D111" s="74">
        <v>2</v>
      </c>
      <c r="E111" s="74">
        <v>3</v>
      </c>
      <c r="F111" s="74">
        <v>2</v>
      </c>
      <c r="G111" s="10" t="s">
        <v>2470</v>
      </c>
    </row>
    <row r="112" spans="1:7" ht="30" x14ac:dyDescent="0.25">
      <c r="A112" s="83" t="s">
        <v>2465</v>
      </c>
      <c r="B112" s="74">
        <v>8</v>
      </c>
      <c r="C112" s="74">
        <v>1</v>
      </c>
      <c r="D112" s="74">
        <v>2</v>
      </c>
      <c r="E112" s="74">
        <v>3</v>
      </c>
      <c r="F112" s="74">
        <v>1</v>
      </c>
      <c r="G112" s="10" t="s">
        <v>2470</v>
      </c>
    </row>
    <row r="113" spans="1:7" x14ac:dyDescent="0.25">
      <c r="A113" s="83" t="s">
        <v>2466</v>
      </c>
      <c r="B113" s="74">
        <v>6</v>
      </c>
      <c r="D113" s="74">
        <v>2</v>
      </c>
      <c r="E113" s="74">
        <v>1</v>
      </c>
      <c r="G113" s="10" t="s">
        <v>2470</v>
      </c>
    </row>
    <row r="114" spans="1:7" x14ac:dyDescent="0.25">
      <c r="A114" s="82" t="s">
        <v>2467</v>
      </c>
      <c r="B114" s="74">
        <v>8</v>
      </c>
      <c r="C114" s="74">
        <v>0</v>
      </c>
      <c r="D114" s="74">
        <v>2</v>
      </c>
      <c r="E114" s="74">
        <v>1</v>
      </c>
      <c r="G114" s="10" t="s">
        <v>2470</v>
      </c>
    </row>
    <row r="115" spans="1:7" x14ac:dyDescent="0.25">
      <c r="A115" s="82" t="s">
        <v>2469</v>
      </c>
      <c r="B115" s="74">
        <v>8</v>
      </c>
      <c r="C115" s="74">
        <v>0</v>
      </c>
      <c r="D115" s="74">
        <v>2</v>
      </c>
      <c r="E115" s="74">
        <v>1</v>
      </c>
      <c r="G115" s="10" t="s">
        <v>2470</v>
      </c>
    </row>
    <row r="116" spans="1:7" ht="30" x14ac:dyDescent="0.25">
      <c r="A116" s="66" t="s">
        <v>2468</v>
      </c>
      <c r="B116" s="74">
        <v>8</v>
      </c>
      <c r="C116" s="74">
        <v>2</v>
      </c>
      <c r="D116" s="74">
        <v>2</v>
      </c>
      <c r="E116" s="74">
        <v>1</v>
      </c>
      <c r="G116" s="10" t="s">
        <v>2470</v>
      </c>
    </row>
    <row r="117" spans="1:7" s="81" customFormat="1" x14ac:dyDescent="0.25">
      <c r="A117" s="79"/>
      <c r="B117" s="80"/>
      <c r="C117" s="80"/>
      <c r="D117" s="80"/>
      <c r="E117" s="80"/>
      <c r="F117" s="80"/>
    </row>
    <row r="118" spans="1:7" x14ac:dyDescent="0.25">
      <c r="A118" s="24"/>
      <c r="B118" s="75"/>
      <c r="C118" s="75">
        <f>COUNT(C2:C116)</f>
        <v>36</v>
      </c>
      <c r="D118" s="75">
        <f>COUNT(D2:D116)</f>
        <v>100</v>
      </c>
      <c r="E118" s="75">
        <f>COUNT(E2:E116)</f>
        <v>100</v>
      </c>
      <c r="F118" s="75">
        <f>COUNT(F2:F116)</f>
        <v>17</v>
      </c>
    </row>
    <row r="119" spans="1:7" x14ac:dyDescent="0.25">
      <c r="B119" s="75"/>
      <c r="C119" s="76" t="s">
        <v>2340</v>
      </c>
      <c r="D119" s="78" t="s">
        <v>1694</v>
      </c>
      <c r="E119" s="78" t="s">
        <v>2342</v>
      </c>
      <c r="F119" s="78" t="s">
        <v>2344</v>
      </c>
    </row>
    <row r="120" spans="1:7" x14ac:dyDescent="0.25">
      <c r="A120" s="65" t="s">
        <v>2646</v>
      </c>
      <c r="B120" s="75">
        <f>COUNTIF(B2:B116,"1")</f>
        <v>0</v>
      </c>
      <c r="C120" s="75">
        <f>COUNTIF(C2:C116,"1")</f>
        <v>13</v>
      </c>
      <c r="D120" s="75">
        <f>COUNTIF(D2:D116,"1")</f>
        <v>9</v>
      </c>
      <c r="E120" s="75">
        <f>COUNTIF(E2:E116,"1")</f>
        <v>83</v>
      </c>
      <c r="F120" s="75">
        <f>COUNTIF(F2:F116,"1")</f>
        <v>15</v>
      </c>
    </row>
    <row r="121" spans="1:7" x14ac:dyDescent="0.25">
      <c r="A121" s="65" t="s">
        <v>212</v>
      </c>
      <c r="B121" s="75">
        <f>COUNTIF(B2:B116,"2")</f>
        <v>0</v>
      </c>
      <c r="C121" s="76" t="s">
        <v>2339</v>
      </c>
      <c r="D121" s="78" t="s">
        <v>1695</v>
      </c>
      <c r="E121" s="78" t="s">
        <v>440</v>
      </c>
      <c r="F121" s="78" t="s">
        <v>2345</v>
      </c>
    </row>
    <row r="122" spans="1:7" x14ac:dyDescent="0.25">
      <c r="A122" s="65" t="s">
        <v>355</v>
      </c>
      <c r="B122" s="75">
        <f>COUNTIF(B2:B116,"3")</f>
        <v>12</v>
      </c>
      <c r="C122" s="75">
        <f>COUNTIF(C2:C116,"2")</f>
        <v>21</v>
      </c>
      <c r="D122" s="75">
        <f>COUNTIF(D2:D116,"2")</f>
        <v>91</v>
      </c>
      <c r="E122" s="75">
        <f>COUNTIF(E2:E116,"2")</f>
        <v>0</v>
      </c>
      <c r="F122" s="75">
        <f>COUNTIF(F2:F116,"2")</f>
        <v>2</v>
      </c>
    </row>
    <row r="123" spans="1:7" x14ac:dyDescent="0.25">
      <c r="A123" s="65" t="s">
        <v>515</v>
      </c>
      <c r="B123" s="75">
        <f>COUNTIF(B2:B116,"4")</f>
        <v>7</v>
      </c>
      <c r="C123" s="76" t="s">
        <v>2341</v>
      </c>
      <c r="E123" s="78" t="s">
        <v>2343</v>
      </c>
      <c r="F123" s="78" t="s">
        <v>1701</v>
      </c>
    </row>
    <row r="124" spans="1:7" x14ac:dyDescent="0.25">
      <c r="A124" s="65" t="s">
        <v>532</v>
      </c>
      <c r="B124" s="75">
        <f>COUNTIF(B2:B116,"5")</f>
        <v>13</v>
      </c>
      <c r="C124" s="75">
        <f>COUNTIF(C2:C116,"0")</f>
        <v>2</v>
      </c>
      <c r="E124" s="75">
        <f>COUNTIF(E2:E116,"3")</f>
        <v>17</v>
      </c>
      <c r="F124" s="75">
        <f>COUNTIF(F4:F118,"0")</f>
        <v>0</v>
      </c>
    </row>
    <row r="125" spans="1:7" x14ac:dyDescent="0.25">
      <c r="A125" s="65" t="s">
        <v>2647</v>
      </c>
      <c r="B125" s="75">
        <f>COUNTIF(B2:B116,"6")</f>
        <v>32</v>
      </c>
      <c r="C125" s="75"/>
    </row>
    <row r="126" spans="1:7" x14ac:dyDescent="0.25">
      <c r="A126" s="65" t="s">
        <v>1718</v>
      </c>
      <c r="B126" s="75">
        <f>COUNTIF(B2:B116,"7")</f>
        <v>0</v>
      </c>
      <c r="C126" s="75"/>
    </row>
    <row r="127" spans="1:7" x14ac:dyDescent="0.25">
      <c r="A127" s="65" t="s">
        <v>710</v>
      </c>
      <c r="B127" s="75">
        <f>COUNTIF(B2:B116,"8")</f>
        <v>36</v>
      </c>
      <c r="C127" s="75"/>
    </row>
    <row r="128" spans="1:7" x14ac:dyDescent="0.25">
      <c r="B128" s="75"/>
      <c r="C128" s="75"/>
    </row>
    <row r="129" spans="1:6" x14ac:dyDescent="0.25">
      <c r="A129" s="65" t="s">
        <v>2327</v>
      </c>
      <c r="B129" s="75">
        <f>SUM(B120:B127)</f>
        <v>100</v>
      </c>
      <c r="C129" s="75"/>
    </row>
    <row r="131" spans="1:6" x14ac:dyDescent="0.25">
      <c r="B131" s="75" t="s">
        <v>2638</v>
      </c>
      <c r="C131" s="77">
        <f>(C120/(C120+C122))*100</f>
        <v>38.235294117647058</v>
      </c>
      <c r="D131" s="77">
        <f>(D120/(D120+D122))*100</f>
        <v>9</v>
      </c>
      <c r="E131" s="77">
        <f>((E120+(E124*0.5))/E118)*100</f>
        <v>91.5</v>
      </c>
      <c r="F131" s="77">
        <f>(F120/(F120+F122))*100</f>
        <v>88.235294117647058</v>
      </c>
    </row>
  </sheetData>
  <pageMargins left="0.7" right="0.7" top="0.75" bottom="0.75" header="0.3" footer="0.3"/>
  <pageSetup orientation="portrait" horizontalDpi="1200" verticalDpi="1200" r:id="rId1"/>
  <extLst>
    <ext xmlns:mx="http://schemas.microsoft.com/office/mac/excel/2008/main" uri="{64002731-A6B0-56B0-2670-7721B7C09600}">
      <mx:PLV Mode="0" OnePage="0" WScale="0"/>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8"/>
  <sheetViews>
    <sheetView topLeftCell="D22" zoomScaleNormal="100" zoomScalePageLayoutView="150" workbookViewId="0">
      <selection activeCell="A139" sqref="A139"/>
    </sheetView>
  </sheetViews>
  <sheetFormatPr defaultColWidth="8.875" defaultRowHeight="15.75" x14ac:dyDescent="0.25"/>
  <cols>
    <col min="1" max="1" width="85.125" customWidth="1"/>
    <col min="2" max="2" width="13.125" style="132" bestFit="1" customWidth="1"/>
    <col min="3" max="3" width="13.875" style="132" bestFit="1" customWidth="1"/>
    <col min="4" max="4" width="22.125" style="132" bestFit="1" customWidth="1"/>
    <col min="5" max="5" width="23.5" style="132" bestFit="1" customWidth="1"/>
    <col min="6" max="6" width="13.875" style="132" bestFit="1" customWidth="1"/>
    <col min="7" max="7" width="134.125" bestFit="1" customWidth="1"/>
  </cols>
  <sheetData>
    <row r="1" spans="1:7" s="44" customFormat="1" ht="19.5" x14ac:dyDescent="0.3">
      <c r="A1" s="43" t="s">
        <v>9</v>
      </c>
      <c r="B1" s="130" t="s">
        <v>1716</v>
      </c>
      <c r="C1" s="130" t="s">
        <v>1715</v>
      </c>
      <c r="D1" s="131" t="s">
        <v>2326</v>
      </c>
      <c r="E1" s="130" t="s">
        <v>1713</v>
      </c>
      <c r="F1" s="130" t="s">
        <v>1715</v>
      </c>
      <c r="G1" s="43" t="s">
        <v>85</v>
      </c>
    </row>
    <row r="2" spans="1:7" s="179" customFormat="1" ht="31.5" x14ac:dyDescent="0.25">
      <c r="A2" s="180" t="s">
        <v>2769</v>
      </c>
      <c r="B2" s="181"/>
      <c r="C2" s="181"/>
      <c r="D2" s="181"/>
      <c r="E2" s="181"/>
      <c r="F2" s="181"/>
    </row>
    <row r="3" spans="1:7" s="179" customFormat="1" x14ac:dyDescent="0.25">
      <c r="A3" s="179" t="s">
        <v>2766</v>
      </c>
      <c r="B3" s="181"/>
      <c r="C3" s="181"/>
      <c r="D3" s="181">
        <v>1</v>
      </c>
      <c r="E3" s="181">
        <v>2</v>
      </c>
      <c r="F3" s="181"/>
      <c r="G3" s="182" t="s">
        <v>2768</v>
      </c>
    </row>
    <row r="4" spans="1:7" s="179" customFormat="1" x14ac:dyDescent="0.25">
      <c r="A4" s="179" t="s">
        <v>2767</v>
      </c>
      <c r="B4" s="181"/>
      <c r="C4" s="181"/>
      <c r="D4" s="181">
        <v>1</v>
      </c>
      <c r="E4" s="181">
        <v>2</v>
      </c>
      <c r="F4" s="181"/>
      <c r="G4" s="182" t="s">
        <v>2768</v>
      </c>
    </row>
    <row r="5" spans="1:7" s="179" customFormat="1" ht="33.75" customHeight="1" x14ac:dyDescent="0.25">
      <c r="A5" s="183" t="s">
        <v>2770</v>
      </c>
      <c r="B5" s="181"/>
      <c r="C5" s="181"/>
      <c r="D5" s="181"/>
      <c r="E5" s="181"/>
      <c r="F5" s="181"/>
      <c r="G5" s="182"/>
    </row>
    <row r="6" spans="1:7" x14ac:dyDescent="0.25">
      <c r="A6" s="10" t="s">
        <v>1871</v>
      </c>
      <c r="B6" s="132">
        <v>6</v>
      </c>
      <c r="D6" s="132">
        <v>2</v>
      </c>
      <c r="E6" s="132">
        <v>2</v>
      </c>
      <c r="F6" s="132">
        <v>1</v>
      </c>
    </row>
    <row r="7" spans="1:7" x14ac:dyDescent="0.25">
      <c r="A7" s="10" t="s">
        <v>1872</v>
      </c>
      <c r="B7" s="132">
        <v>6</v>
      </c>
      <c r="D7" s="132">
        <v>2</v>
      </c>
      <c r="E7" s="132">
        <v>2</v>
      </c>
      <c r="F7" s="132">
        <v>1</v>
      </c>
      <c r="G7" s="182" t="s">
        <v>2768</v>
      </c>
    </row>
    <row r="8" spans="1:7" x14ac:dyDescent="0.25">
      <c r="A8" s="10" t="s">
        <v>1873</v>
      </c>
      <c r="B8" s="132">
        <v>6</v>
      </c>
      <c r="D8" s="132">
        <v>2</v>
      </c>
      <c r="E8" s="132">
        <v>2</v>
      </c>
      <c r="F8" s="132">
        <v>1</v>
      </c>
      <c r="G8" s="182" t="s">
        <v>2768</v>
      </c>
    </row>
    <row r="9" spans="1:7" x14ac:dyDescent="0.25">
      <c r="A9" s="10" t="s">
        <v>1874</v>
      </c>
      <c r="B9" s="132">
        <v>4</v>
      </c>
      <c r="D9" s="132">
        <v>2</v>
      </c>
      <c r="E9" s="132">
        <v>2</v>
      </c>
      <c r="F9" s="132">
        <v>1</v>
      </c>
      <c r="G9" s="182" t="s">
        <v>2768</v>
      </c>
    </row>
    <row r="10" spans="1:7" x14ac:dyDescent="0.25">
      <c r="A10" s="10" t="s">
        <v>1875</v>
      </c>
      <c r="B10" s="132">
        <v>8</v>
      </c>
      <c r="C10" s="132">
        <v>1</v>
      </c>
      <c r="D10" s="132">
        <v>2</v>
      </c>
      <c r="E10" s="132">
        <v>2</v>
      </c>
      <c r="F10" s="132">
        <v>0</v>
      </c>
      <c r="G10" s="182" t="s">
        <v>2768</v>
      </c>
    </row>
    <row r="11" spans="1:7" x14ac:dyDescent="0.25">
      <c r="A11" s="10" t="s">
        <v>1876</v>
      </c>
      <c r="B11" s="132">
        <v>4</v>
      </c>
      <c r="D11" s="132">
        <v>2</v>
      </c>
      <c r="E11" s="132">
        <v>2</v>
      </c>
      <c r="F11" s="132">
        <v>1</v>
      </c>
      <c r="G11" s="182" t="s">
        <v>2768</v>
      </c>
    </row>
    <row r="12" spans="1:7" x14ac:dyDescent="0.25">
      <c r="A12" s="10" t="s">
        <v>1877</v>
      </c>
      <c r="B12" s="132">
        <v>5</v>
      </c>
      <c r="D12" s="132">
        <v>2</v>
      </c>
      <c r="E12" s="132">
        <v>2</v>
      </c>
      <c r="F12" s="132">
        <v>1</v>
      </c>
      <c r="G12" s="182" t="s">
        <v>2768</v>
      </c>
    </row>
    <row r="13" spans="1:7" x14ac:dyDescent="0.25">
      <c r="A13" s="24" t="s">
        <v>1878</v>
      </c>
      <c r="B13" s="132">
        <v>6</v>
      </c>
      <c r="D13" s="132">
        <v>2</v>
      </c>
      <c r="E13" s="132">
        <v>2</v>
      </c>
      <c r="F13" s="132">
        <v>1</v>
      </c>
      <c r="G13" s="182" t="s">
        <v>2768</v>
      </c>
    </row>
    <row r="14" spans="1:7" x14ac:dyDescent="0.25">
      <c r="A14" s="10" t="s">
        <v>1879</v>
      </c>
      <c r="B14" s="132">
        <v>3</v>
      </c>
      <c r="D14" s="132">
        <v>2</v>
      </c>
      <c r="E14" s="132">
        <v>2</v>
      </c>
      <c r="F14" s="132">
        <v>2</v>
      </c>
      <c r="G14" s="182" t="s">
        <v>2768</v>
      </c>
    </row>
    <row r="15" spans="1:7" x14ac:dyDescent="0.25">
      <c r="A15" s="10" t="s">
        <v>1880</v>
      </c>
      <c r="B15" s="132">
        <v>3</v>
      </c>
      <c r="D15" s="132">
        <v>2</v>
      </c>
      <c r="E15" s="132">
        <v>2</v>
      </c>
      <c r="F15" s="132">
        <v>2</v>
      </c>
      <c r="G15" s="182" t="s">
        <v>2768</v>
      </c>
    </row>
    <row r="16" spans="1:7" x14ac:dyDescent="0.25">
      <c r="A16" s="10" t="s">
        <v>1881</v>
      </c>
      <c r="B16" s="132">
        <v>7</v>
      </c>
      <c r="D16" s="132">
        <v>2</v>
      </c>
      <c r="E16" s="132">
        <v>2</v>
      </c>
      <c r="F16" s="132">
        <v>1</v>
      </c>
      <c r="G16" s="182" t="s">
        <v>2768</v>
      </c>
    </row>
    <row r="17" spans="1:7" x14ac:dyDescent="0.25">
      <c r="A17" s="10" t="s">
        <v>1882</v>
      </c>
      <c r="B17" s="132">
        <v>7</v>
      </c>
      <c r="D17" s="132">
        <v>2</v>
      </c>
      <c r="E17" s="132">
        <v>2</v>
      </c>
      <c r="F17" s="132">
        <v>1</v>
      </c>
      <c r="G17" s="182" t="s">
        <v>2768</v>
      </c>
    </row>
    <row r="18" spans="1:7" x14ac:dyDescent="0.25">
      <c r="A18" s="10" t="s">
        <v>1883</v>
      </c>
      <c r="B18" s="132">
        <v>8</v>
      </c>
      <c r="C18" s="132">
        <v>1</v>
      </c>
      <c r="D18" s="132">
        <v>2</v>
      </c>
      <c r="E18" s="132">
        <v>2</v>
      </c>
      <c r="F18" s="132">
        <v>1</v>
      </c>
      <c r="G18" s="182" t="s">
        <v>2768</v>
      </c>
    </row>
    <row r="19" spans="1:7" x14ac:dyDescent="0.25">
      <c r="A19" s="10" t="s">
        <v>1884</v>
      </c>
      <c r="B19" s="132">
        <v>8</v>
      </c>
      <c r="C19" s="132">
        <v>2</v>
      </c>
      <c r="D19" s="132">
        <v>2</v>
      </c>
      <c r="E19" s="132">
        <v>2</v>
      </c>
      <c r="F19" s="132">
        <v>1</v>
      </c>
      <c r="G19" s="182" t="s">
        <v>2768</v>
      </c>
    </row>
    <row r="20" spans="1:7" x14ac:dyDescent="0.25">
      <c r="A20" s="24" t="s">
        <v>2168</v>
      </c>
      <c r="B20" s="132">
        <v>8</v>
      </c>
      <c r="C20" s="132">
        <v>0</v>
      </c>
      <c r="D20" s="132">
        <v>2</v>
      </c>
      <c r="E20" s="132">
        <v>2</v>
      </c>
      <c r="F20" s="132">
        <v>1</v>
      </c>
      <c r="G20" s="182" t="s">
        <v>2768</v>
      </c>
    </row>
    <row r="21" spans="1:7" x14ac:dyDescent="0.25">
      <c r="A21" s="10" t="s">
        <v>1885</v>
      </c>
      <c r="B21" s="132">
        <v>8</v>
      </c>
      <c r="C21" s="132">
        <v>1</v>
      </c>
      <c r="D21" s="132">
        <v>2</v>
      </c>
      <c r="E21" s="132">
        <v>2</v>
      </c>
      <c r="F21" s="132">
        <v>0</v>
      </c>
      <c r="G21" s="182" t="s">
        <v>2768</v>
      </c>
    </row>
    <row r="22" spans="1:7" x14ac:dyDescent="0.25">
      <c r="A22" s="10" t="s">
        <v>1886</v>
      </c>
      <c r="B22" s="132">
        <v>5</v>
      </c>
      <c r="D22" s="132">
        <v>2</v>
      </c>
      <c r="E22" s="132">
        <v>2</v>
      </c>
      <c r="F22" s="132">
        <v>1</v>
      </c>
      <c r="G22" s="182" t="s">
        <v>2768</v>
      </c>
    </row>
    <row r="23" spans="1:7" x14ac:dyDescent="0.25">
      <c r="A23" s="24" t="s">
        <v>2166</v>
      </c>
      <c r="B23" s="132">
        <v>5</v>
      </c>
      <c r="D23" s="132">
        <v>2</v>
      </c>
      <c r="E23" s="132">
        <v>2</v>
      </c>
      <c r="F23" s="132">
        <v>1</v>
      </c>
      <c r="G23" s="182" t="s">
        <v>2768</v>
      </c>
    </row>
    <row r="24" spans="1:7" x14ac:dyDescent="0.25">
      <c r="A24" s="10" t="s">
        <v>1887</v>
      </c>
      <c r="B24" s="132">
        <v>2</v>
      </c>
      <c r="D24" s="132">
        <v>2</v>
      </c>
      <c r="E24" s="132">
        <v>3</v>
      </c>
      <c r="F24" s="132">
        <v>2</v>
      </c>
      <c r="G24" s="182" t="s">
        <v>2768</v>
      </c>
    </row>
    <row r="25" spans="1:7" x14ac:dyDescent="0.25">
      <c r="A25" s="10" t="s">
        <v>1888</v>
      </c>
      <c r="B25" s="132">
        <v>2</v>
      </c>
      <c r="D25" s="132">
        <v>2</v>
      </c>
      <c r="E25" s="132">
        <v>3</v>
      </c>
      <c r="F25" s="132">
        <v>2</v>
      </c>
      <c r="G25" s="182" t="s">
        <v>2768</v>
      </c>
    </row>
    <row r="26" spans="1:7" x14ac:dyDescent="0.25">
      <c r="A26" s="10" t="s">
        <v>1889</v>
      </c>
      <c r="B26" s="132">
        <v>1</v>
      </c>
      <c r="D26" s="132">
        <v>2</v>
      </c>
      <c r="E26" s="132">
        <v>3</v>
      </c>
      <c r="F26" s="132">
        <v>2</v>
      </c>
      <c r="G26" s="182" t="s">
        <v>2768</v>
      </c>
    </row>
    <row r="27" spans="1:7" x14ac:dyDescent="0.25">
      <c r="A27" s="10" t="s">
        <v>1890</v>
      </c>
      <c r="B27" s="132">
        <v>2</v>
      </c>
      <c r="D27" s="132">
        <v>2</v>
      </c>
      <c r="E27" s="132">
        <v>3</v>
      </c>
      <c r="F27" s="132">
        <v>2</v>
      </c>
      <c r="G27" s="182" t="s">
        <v>2768</v>
      </c>
    </row>
    <row r="28" spans="1:7" x14ac:dyDescent="0.25">
      <c r="A28" s="10" t="s">
        <v>1890</v>
      </c>
      <c r="G28" s="182" t="s">
        <v>2768</v>
      </c>
    </row>
    <row r="29" spans="1:7" x14ac:dyDescent="0.25">
      <c r="A29" s="10" t="s">
        <v>1891</v>
      </c>
      <c r="B29" s="132">
        <v>1</v>
      </c>
      <c r="D29" s="132">
        <v>2</v>
      </c>
      <c r="E29" s="132">
        <v>2</v>
      </c>
      <c r="F29" s="132">
        <v>1</v>
      </c>
      <c r="G29" s="182" t="s">
        <v>2768</v>
      </c>
    </row>
    <row r="30" spans="1:7" x14ac:dyDescent="0.25">
      <c r="A30" s="10" t="s">
        <v>1892</v>
      </c>
      <c r="B30" s="132">
        <v>5</v>
      </c>
      <c r="D30" s="132">
        <v>2</v>
      </c>
      <c r="E30" s="132">
        <v>2</v>
      </c>
      <c r="F30" s="132">
        <v>1</v>
      </c>
      <c r="G30" s="182" t="s">
        <v>2768</v>
      </c>
    </row>
    <row r="31" spans="1:7" x14ac:dyDescent="0.25">
      <c r="A31" s="10" t="s">
        <v>1893</v>
      </c>
      <c r="B31" s="132">
        <v>5</v>
      </c>
      <c r="D31" s="132">
        <v>2</v>
      </c>
      <c r="E31" s="132">
        <v>2</v>
      </c>
      <c r="F31" s="132">
        <v>1</v>
      </c>
      <c r="G31" s="182" t="s">
        <v>2768</v>
      </c>
    </row>
    <row r="32" spans="1:7" s="10" customFormat="1" x14ac:dyDescent="0.25">
      <c r="A32" s="3" t="s">
        <v>1894</v>
      </c>
      <c r="B32" s="169"/>
      <c r="C32" s="169"/>
      <c r="D32" s="169"/>
      <c r="E32" s="169"/>
      <c r="F32" s="169"/>
      <c r="G32" s="182" t="s">
        <v>2768</v>
      </c>
    </row>
    <row r="33" spans="1:7" ht="31.5" x14ac:dyDescent="0.25">
      <c r="A33" s="11" t="s">
        <v>1896</v>
      </c>
      <c r="B33" s="169">
        <v>7</v>
      </c>
      <c r="D33" s="132">
        <v>2</v>
      </c>
      <c r="E33" s="132">
        <v>1</v>
      </c>
      <c r="G33" s="182" t="s">
        <v>2768</v>
      </c>
    </row>
    <row r="34" spans="1:7" x14ac:dyDescent="0.25">
      <c r="A34" s="3" t="s">
        <v>1895</v>
      </c>
      <c r="G34" s="182" t="s">
        <v>2768</v>
      </c>
    </row>
    <row r="35" spans="1:7" x14ac:dyDescent="0.25">
      <c r="A35" s="10" t="s">
        <v>1897</v>
      </c>
      <c r="B35" s="132">
        <v>8</v>
      </c>
      <c r="C35" s="132">
        <v>1</v>
      </c>
      <c r="D35" s="132">
        <v>2</v>
      </c>
      <c r="E35" s="132">
        <v>1</v>
      </c>
      <c r="G35" s="182" t="s">
        <v>2768</v>
      </c>
    </row>
    <row r="36" spans="1:7" x14ac:dyDescent="0.25">
      <c r="A36" s="10" t="s">
        <v>1898</v>
      </c>
      <c r="B36" s="132">
        <v>8</v>
      </c>
      <c r="C36" s="132">
        <v>2</v>
      </c>
      <c r="D36" s="132">
        <v>2</v>
      </c>
      <c r="E36" s="132">
        <v>1</v>
      </c>
      <c r="G36" s="182" t="s">
        <v>2768</v>
      </c>
    </row>
    <row r="37" spans="1:7" s="10" customFormat="1" x14ac:dyDescent="0.25">
      <c r="A37" s="10" t="s">
        <v>1899</v>
      </c>
      <c r="B37" s="169"/>
      <c r="C37" s="169"/>
      <c r="D37" s="169"/>
      <c r="E37" s="169"/>
      <c r="F37" s="169"/>
      <c r="G37" s="182" t="s">
        <v>2768</v>
      </c>
    </row>
    <row r="38" spans="1:7" ht="47.25" x14ac:dyDescent="0.25">
      <c r="A38" s="11" t="s">
        <v>1900</v>
      </c>
    </row>
    <row r="39" spans="1:7" x14ac:dyDescent="0.25">
      <c r="A39" s="10" t="s">
        <v>1901</v>
      </c>
      <c r="B39" s="132">
        <v>3</v>
      </c>
      <c r="D39" s="132">
        <v>2</v>
      </c>
      <c r="E39" s="132">
        <v>3</v>
      </c>
      <c r="F39" s="132">
        <v>2</v>
      </c>
      <c r="G39" t="s">
        <v>1921</v>
      </c>
    </row>
    <row r="40" spans="1:7" x14ac:dyDescent="0.25">
      <c r="A40" s="10" t="s">
        <v>1902</v>
      </c>
      <c r="B40" s="132">
        <v>8</v>
      </c>
      <c r="C40" s="132">
        <v>1</v>
      </c>
      <c r="D40" s="132">
        <v>2</v>
      </c>
      <c r="E40" s="132">
        <v>1</v>
      </c>
      <c r="G40" t="s">
        <v>1921</v>
      </c>
    </row>
    <row r="41" spans="1:7" x14ac:dyDescent="0.25">
      <c r="A41" s="24" t="s">
        <v>2165</v>
      </c>
      <c r="B41" s="132">
        <v>8</v>
      </c>
      <c r="C41" s="132">
        <v>0</v>
      </c>
      <c r="D41" s="132">
        <v>2</v>
      </c>
      <c r="E41" s="132">
        <v>1</v>
      </c>
      <c r="G41" t="s">
        <v>1921</v>
      </c>
    </row>
    <row r="42" spans="1:7" x14ac:dyDescent="0.25">
      <c r="A42" s="10" t="s">
        <v>1903</v>
      </c>
      <c r="B42" s="132">
        <v>8</v>
      </c>
      <c r="C42" s="132">
        <v>1</v>
      </c>
      <c r="D42" s="132">
        <v>2</v>
      </c>
      <c r="E42" s="132">
        <v>3</v>
      </c>
      <c r="F42" s="132">
        <v>0</v>
      </c>
      <c r="G42" t="s">
        <v>1921</v>
      </c>
    </row>
    <row r="43" spans="1:7" x14ac:dyDescent="0.25">
      <c r="A43" s="10" t="s">
        <v>1904</v>
      </c>
      <c r="B43" s="132">
        <v>3</v>
      </c>
      <c r="D43" s="132">
        <v>2</v>
      </c>
      <c r="E43" s="132">
        <v>1</v>
      </c>
      <c r="G43" t="s">
        <v>1921</v>
      </c>
    </row>
    <row r="44" spans="1:7" x14ac:dyDescent="0.25">
      <c r="A44" s="10" t="s">
        <v>1905</v>
      </c>
      <c r="B44" s="132">
        <v>2</v>
      </c>
      <c r="D44" s="132">
        <v>2</v>
      </c>
      <c r="E44" s="132">
        <v>2</v>
      </c>
      <c r="F44" s="132">
        <v>1</v>
      </c>
      <c r="G44" t="s">
        <v>1921</v>
      </c>
    </row>
    <row r="45" spans="1:7" x14ac:dyDescent="0.25">
      <c r="A45" s="10" t="s">
        <v>1906</v>
      </c>
      <c r="B45" s="132">
        <v>2</v>
      </c>
      <c r="D45" s="132">
        <v>2</v>
      </c>
      <c r="E45" s="132">
        <v>3</v>
      </c>
      <c r="F45" s="132">
        <v>0</v>
      </c>
      <c r="G45" t="s">
        <v>1921</v>
      </c>
    </row>
    <row r="46" spans="1:7" x14ac:dyDescent="0.25">
      <c r="A46" s="10" t="s">
        <v>1907</v>
      </c>
      <c r="B46" s="132">
        <v>8</v>
      </c>
      <c r="C46" s="132">
        <v>2</v>
      </c>
      <c r="D46" s="132">
        <v>2</v>
      </c>
      <c r="E46" s="132">
        <v>1</v>
      </c>
      <c r="G46" t="s">
        <v>1921</v>
      </c>
    </row>
    <row r="47" spans="1:7" x14ac:dyDescent="0.25">
      <c r="A47" s="10" t="s">
        <v>1908</v>
      </c>
      <c r="B47" s="132">
        <v>8</v>
      </c>
      <c r="C47" s="132">
        <v>2</v>
      </c>
      <c r="D47" s="132">
        <v>2</v>
      </c>
      <c r="E47" s="132">
        <v>1</v>
      </c>
      <c r="G47" t="s">
        <v>1921</v>
      </c>
    </row>
    <row r="48" spans="1:7" x14ac:dyDescent="0.25">
      <c r="A48" s="10" t="s">
        <v>1909</v>
      </c>
      <c r="B48" s="132">
        <v>3</v>
      </c>
      <c r="D48" s="132">
        <v>2</v>
      </c>
      <c r="E48" s="132">
        <v>1</v>
      </c>
      <c r="G48" t="s">
        <v>1921</v>
      </c>
    </row>
    <row r="49" spans="1:7" x14ac:dyDescent="0.25">
      <c r="A49" s="10" t="s">
        <v>1910</v>
      </c>
      <c r="B49" s="132">
        <v>3</v>
      </c>
      <c r="D49" s="132">
        <v>2</v>
      </c>
      <c r="E49" s="132">
        <v>1</v>
      </c>
      <c r="G49" t="s">
        <v>1921</v>
      </c>
    </row>
    <row r="50" spans="1:7" x14ac:dyDescent="0.25">
      <c r="A50" s="10" t="s">
        <v>1911</v>
      </c>
      <c r="B50" s="132">
        <v>8</v>
      </c>
      <c r="C50" s="132">
        <v>2</v>
      </c>
      <c r="D50" s="132">
        <v>2</v>
      </c>
      <c r="E50" s="132">
        <v>3</v>
      </c>
      <c r="F50" s="132">
        <v>1</v>
      </c>
      <c r="G50" t="s">
        <v>1921</v>
      </c>
    </row>
    <row r="51" spans="1:7" x14ac:dyDescent="0.25">
      <c r="A51" s="10" t="s">
        <v>1912</v>
      </c>
      <c r="B51" s="132">
        <v>5</v>
      </c>
      <c r="D51" s="132">
        <v>2</v>
      </c>
      <c r="E51" s="132">
        <v>2</v>
      </c>
      <c r="F51" s="132">
        <v>1</v>
      </c>
      <c r="G51" t="s">
        <v>1921</v>
      </c>
    </row>
    <row r="52" spans="1:7" x14ac:dyDescent="0.25">
      <c r="A52" s="10" t="s">
        <v>1913</v>
      </c>
      <c r="B52" s="132">
        <v>3</v>
      </c>
      <c r="D52" s="132">
        <v>2</v>
      </c>
      <c r="E52" s="132">
        <v>3</v>
      </c>
      <c r="F52" s="132">
        <v>2</v>
      </c>
      <c r="G52" t="s">
        <v>1921</v>
      </c>
    </row>
    <row r="53" spans="1:7" x14ac:dyDescent="0.25">
      <c r="A53" s="10" t="s">
        <v>1914</v>
      </c>
      <c r="B53" s="132">
        <v>8</v>
      </c>
      <c r="C53" s="132">
        <v>0</v>
      </c>
      <c r="D53" s="132">
        <v>2</v>
      </c>
      <c r="E53" s="132">
        <v>2</v>
      </c>
      <c r="F53" s="132">
        <v>1</v>
      </c>
      <c r="G53" t="s">
        <v>1921</v>
      </c>
    </row>
    <row r="54" spans="1:7" x14ac:dyDescent="0.25">
      <c r="A54" s="10" t="s">
        <v>1915</v>
      </c>
      <c r="B54" s="132">
        <v>8</v>
      </c>
      <c r="C54" s="132">
        <v>0</v>
      </c>
      <c r="D54" s="132">
        <v>2</v>
      </c>
      <c r="E54" s="132">
        <v>2</v>
      </c>
      <c r="F54" s="132">
        <v>1</v>
      </c>
      <c r="G54" t="s">
        <v>1921</v>
      </c>
    </row>
    <row r="55" spans="1:7" x14ac:dyDescent="0.25">
      <c r="A55" s="10" t="s">
        <v>1916</v>
      </c>
      <c r="B55" s="132">
        <v>8</v>
      </c>
      <c r="C55" s="132">
        <v>0</v>
      </c>
      <c r="D55" s="132">
        <v>2</v>
      </c>
      <c r="E55" s="132">
        <v>3</v>
      </c>
      <c r="F55" s="132">
        <v>1</v>
      </c>
      <c r="G55" t="s">
        <v>1921</v>
      </c>
    </row>
    <row r="56" spans="1:7" x14ac:dyDescent="0.25">
      <c r="A56" s="10" t="s">
        <v>1917</v>
      </c>
      <c r="B56" s="132">
        <v>8</v>
      </c>
      <c r="C56" s="132">
        <v>1</v>
      </c>
      <c r="D56" s="132">
        <v>2</v>
      </c>
      <c r="E56" s="132">
        <v>2</v>
      </c>
      <c r="F56" s="132">
        <v>1</v>
      </c>
      <c r="G56" t="s">
        <v>1921</v>
      </c>
    </row>
    <row r="57" spans="1:7" x14ac:dyDescent="0.25">
      <c r="A57" s="10" t="s">
        <v>1918</v>
      </c>
      <c r="B57" s="132">
        <v>8</v>
      </c>
      <c r="C57" s="132">
        <v>1</v>
      </c>
      <c r="D57" s="132">
        <v>2</v>
      </c>
      <c r="E57" s="132">
        <v>1</v>
      </c>
      <c r="G57" t="s">
        <v>1921</v>
      </c>
    </row>
    <row r="58" spans="1:7" x14ac:dyDescent="0.25">
      <c r="A58" s="10" t="s">
        <v>1919</v>
      </c>
      <c r="B58" s="132">
        <v>6</v>
      </c>
      <c r="D58" s="132">
        <v>2</v>
      </c>
      <c r="E58" s="132">
        <v>1</v>
      </c>
      <c r="G58" t="s">
        <v>1921</v>
      </c>
    </row>
    <row r="59" spans="1:7" x14ac:dyDescent="0.25">
      <c r="A59" s="10" t="s">
        <v>1920</v>
      </c>
      <c r="B59" s="132">
        <v>3</v>
      </c>
      <c r="D59" s="132">
        <v>2</v>
      </c>
      <c r="E59" s="132">
        <v>1</v>
      </c>
      <c r="G59" t="s">
        <v>1921</v>
      </c>
    </row>
    <row r="60" spans="1:7" ht="47.25" x14ac:dyDescent="0.25">
      <c r="A60" s="11" t="s">
        <v>2771</v>
      </c>
    </row>
    <row r="61" spans="1:7" x14ac:dyDescent="0.25">
      <c r="A61" s="10" t="s">
        <v>1922</v>
      </c>
      <c r="B61" s="132">
        <v>8</v>
      </c>
      <c r="C61" s="132">
        <v>1</v>
      </c>
      <c r="D61" s="132">
        <v>2</v>
      </c>
      <c r="E61" s="132">
        <v>1</v>
      </c>
      <c r="G61" t="s">
        <v>1921</v>
      </c>
    </row>
    <row r="62" spans="1:7" x14ac:dyDescent="0.25">
      <c r="A62" s="10" t="s">
        <v>1923</v>
      </c>
      <c r="B62" s="132">
        <v>8</v>
      </c>
      <c r="C62" s="132">
        <v>1</v>
      </c>
      <c r="D62" s="132">
        <v>2</v>
      </c>
      <c r="E62" s="132">
        <v>1</v>
      </c>
      <c r="G62" t="s">
        <v>1921</v>
      </c>
    </row>
    <row r="63" spans="1:7" x14ac:dyDescent="0.25">
      <c r="A63" s="10" t="s">
        <v>1924</v>
      </c>
      <c r="B63" s="132">
        <v>4</v>
      </c>
      <c r="D63" s="132">
        <v>2</v>
      </c>
      <c r="E63" s="132">
        <v>2</v>
      </c>
      <c r="F63" s="132">
        <v>1</v>
      </c>
      <c r="G63" t="s">
        <v>1921</v>
      </c>
    </row>
    <row r="64" spans="1:7" x14ac:dyDescent="0.25">
      <c r="A64" s="10" t="s">
        <v>1925</v>
      </c>
      <c r="B64" s="132">
        <v>4</v>
      </c>
      <c r="D64" s="132">
        <v>2</v>
      </c>
      <c r="E64" s="132">
        <v>2</v>
      </c>
      <c r="F64" s="132">
        <v>1</v>
      </c>
      <c r="G64" t="s">
        <v>1921</v>
      </c>
    </row>
    <row r="65" spans="1:7" x14ac:dyDescent="0.25">
      <c r="A65" s="10" t="s">
        <v>1926</v>
      </c>
      <c r="B65" s="132">
        <v>8</v>
      </c>
      <c r="C65" s="132">
        <v>2</v>
      </c>
      <c r="D65" s="132">
        <v>2</v>
      </c>
      <c r="E65" s="132">
        <v>3</v>
      </c>
      <c r="F65" s="132">
        <v>1</v>
      </c>
      <c r="G65" t="s">
        <v>1921</v>
      </c>
    </row>
    <row r="66" spans="1:7" x14ac:dyDescent="0.25">
      <c r="A66" s="10" t="s">
        <v>1927</v>
      </c>
      <c r="B66" s="132">
        <v>6</v>
      </c>
      <c r="D66" s="132">
        <v>2</v>
      </c>
      <c r="E66" s="132">
        <v>2</v>
      </c>
      <c r="F66" s="132">
        <v>1</v>
      </c>
      <c r="G66" t="s">
        <v>1921</v>
      </c>
    </row>
    <row r="67" spans="1:7" x14ac:dyDescent="0.25">
      <c r="A67" s="10" t="s">
        <v>1928</v>
      </c>
      <c r="B67" s="132">
        <v>6</v>
      </c>
      <c r="D67" s="132">
        <v>2</v>
      </c>
      <c r="E67" s="132">
        <v>2</v>
      </c>
      <c r="F67" s="132">
        <v>1</v>
      </c>
      <c r="G67" t="s">
        <v>1921</v>
      </c>
    </row>
    <row r="68" spans="1:7" x14ac:dyDescent="0.25">
      <c r="A68" s="10" t="s">
        <v>1929</v>
      </c>
      <c r="B68" s="132">
        <v>5</v>
      </c>
      <c r="D68" s="132">
        <v>2</v>
      </c>
      <c r="E68" s="132">
        <v>2</v>
      </c>
      <c r="F68" s="132">
        <v>1</v>
      </c>
      <c r="G68" t="s">
        <v>1921</v>
      </c>
    </row>
    <row r="69" spans="1:7" x14ac:dyDescent="0.25">
      <c r="A69" s="10" t="s">
        <v>1930</v>
      </c>
      <c r="B69" s="132">
        <v>5</v>
      </c>
      <c r="D69" s="132">
        <v>2</v>
      </c>
      <c r="E69" s="132">
        <v>2</v>
      </c>
      <c r="F69" s="132">
        <v>1</v>
      </c>
      <c r="G69" t="s">
        <v>1921</v>
      </c>
    </row>
    <row r="70" spans="1:7" ht="31.5" x14ac:dyDescent="0.25">
      <c r="A70" s="24" t="s">
        <v>1931</v>
      </c>
      <c r="B70" s="132">
        <v>8</v>
      </c>
      <c r="C70" s="132">
        <v>0</v>
      </c>
      <c r="D70" s="132">
        <v>2</v>
      </c>
      <c r="E70" s="132">
        <v>2</v>
      </c>
      <c r="F70" s="132">
        <v>1</v>
      </c>
      <c r="G70" t="s">
        <v>1921</v>
      </c>
    </row>
    <row r="71" spans="1:7" x14ac:dyDescent="0.25">
      <c r="A71" s="10" t="s">
        <v>1932</v>
      </c>
      <c r="B71" s="132">
        <v>6</v>
      </c>
      <c r="D71" s="132">
        <v>2</v>
      </c>
      <c r="E71" s="132">
        <v>2</v>
      </c>
      <c r="F71" s="132">
        <v>1</v>
      </c>
      <c r="G71" t="s">
        <v>1921</v>
      </c>
    </row>
    <row r="72" spans="1:7" x14ac:dyDescent="0.25">
      <c r="A72" s="10" t="s">
        <v>1933</v>
      </c>
      <c r="B72" s="132">
        <v>6</v>
      </c>
      <c r="D72" s="132">
        <v>2</v>
      </c>
      <c r="E72" s="132">
        <v>2</v>
      </c>
      <c r="F72" s="132">
        <v>1</v>
      </c>
      <c r="G72" t="s">
        <v>1921</v>
      </c>
    </row>
    <row r="73" spans="1:7" x14ac:dyDescent="0.25">
      <c r="A73" s="24" t="s">
        <v>2167</v>
      </c>
      <c r="B73" s="132">
        <v>7</v>
      </c>
      <c r="D73" s="132">
        <v>2</v>
      </c>
      <c r="E73" s="132">
        <v>3</v>
      </c>
      <c r="F73" s="132">
        <v>1</v>
      </c>
      <c r="G73" t="s">
        <v>1921</v>
      </c>
    </row>
    <row r="74" spans="1:7" x14ac:dyDescent="0.25">
      <c r="A74" s="10" t="s">
        <v>1934</v>
      </c>
      <c r="B74" s="132">
        <v>8</v>
      </c>
      <c r="C74" s="132">
        <v>2</v>
      </c>
      <c r="D74" s="132">
        <v>2</v>
      </c>
      <c r="E74" s="132">
        <v>1</v>
      </c>
      <c r="G74" t="s">
        <v>1921</v>
      </c>
    </row>
    <row r="75" spans="1:7" x14ac:dyDescent="0.25">
      <c r="A75" s="10" t="s">
        <v>1935</v>
      </c>
      <c r="B75" s="132">
        <v>8</v>
      </c>
      <c r="C75" s="132">
        <v>2</v>
      </c>
      <c r="D75" s="132">
        <v>2</v>
      </c>
      <c r="E75" s="132">
        <v>1</v>
      </c>
      <c r="G75" t="s">
        <v>1921</v>
      </c>
    </row>
    <row r="76" spans="1:7" x14ac:dyDescent="0.25">
      <c r="A76" s="10" t="s">
        <v>1936</v>
      </c>
      <c r="B76" s="132">
        <v>5</v>
      </c>
      <c r="D76" s="132">
        <v>2</v>
      </c>
      <c r="E76" s="132">
        <v>2</v>
      </c>
      <c r="F76" s="132">
        <v>1</v>
      </c>
      <c r="G76" t="s">
        <v>1921</v>
      </c>
    </row>
    <row r="77" spans="1:7" x14ac:dyDescent="0.25">
      <c r="A77" s="10" t="s">
        <v>1937</v>
      </c>
      <c r="B77" s="132">
        <v>5</v>
      </c>
      <c r="D77" s="132">
        <v>2</v>
      </c>
      <c r="E77" s="132">
        <v>2</v>
      </c>
      <c r="F77" s="132">
        <v>1</v>
      </c>
      <c r="G77" t="s">
        <v>1921</v>
      </c>
    </row>
    <row r="78" spans="1:7" x14ac:dyDescent="0.25">
      <c r="A78" s="10" t="s">
        <v>1938</v>
      </c>
      <c r="B78" s="132">
        <v>5</v>
      </c>
      <c r="D78" s="132">
        <v>2</v>
      </c>
      <c r="E78" s="132">
        <v>2</v>
      </c>
      <c r="F78" s="132">
        <v>1</v>
      </c>
      <c r="G78" t="s">
        <v>1921</v>
      </c>
    </row>
    <row r="79" spans="1:7" x14ac:dyDescent="0.25">
      <c r="A79" s="10" t="s">
        <v>1939</v>
      </c>
      <c r="B79" s="132">
        <v>6</v>
      </c>
      <c r="D79" s="132">
        <v>2</v>
      </c>
      <c r="E79" s="132">
        <v>3</v>
      </c>
      <c r="F79" s="132">
        <v>1</v>
      </c>
      <c r="G79" t="s">
        <v>1921</v>
      </c>
    </row>
    <row r="80" spans="1:7" x14ac:dyDescent="0.25">
      <c r="A80" s="3" t="s">
        <v>1940</v>
      </c>
    </row>
    <row r="81" spans="1:7" x14ac:dyDescent="0.25">
      <c r="A81" s="10" t="s">
        <v>1941</v>
      </c>
      <c r="B81" s="132">
        <v>8</v>
      </c>
      <c r="C81" s="132">
        <v>0</v>
      </c>
      <c r="D81" s="132">
        <v>1</v>
      </c>
      <c r="E81" s="132">
        <v>3</v>
      </c>
      <c r="F81" s="132">
        <v>0</v>
      </c>
      <c r="G81" t="s">
        <v>1942</v>
      </c>
    </row>
    <row r="82" spans="1:7" x14ac:dyDescent="0.25">
      <c r="A82" s="24" t="s">
        <v>1943</v>
      </c>
      <c r="B82" s="132">
        <v>8</v>
      </c>
      <c r="C82" s="132">
        <v>0</v>
      </c>
      <c r="D82" s="132">
        <v>1</v>
      </c>
      <c r="E82" s="132">
        <v>3</v>
      </c>
      <c r="F82" s="132">
        <v>0</v>
      </c>
      <c r="G82" t="s">
        <v>1942</v>
      </c>
    </row>
    <row r="83" spans="1:7" ht="24" customHeight="1" x14ac:dyDescent="0.25">
      <c r="A83" s="11" t="s">
        <v>1944</v>
      </c>
      <c r="B83" s="132">
        <v>8</v>
      </c>
      <c r="C83" s="132">
        <v>1</v>
      </c>
      <c r="D83" s="132">
        <v>1</v>
      </c>
      <c r="E83" s="132">
        <v>1</v>
      </c>
      <c r="G83" t="s">
        <v>1945</v>
      </c>
    </row>
    <row r="84" spans="1:7" s="10" customFormat="1" x14ac:dyDescent="0.25">
      <c r="A84" s="3" t="s">
        <v>1946</v>
      </c>
      <c r="B84" s="169"/>
      <c r="C84" s="169"/>
      <c r="D84" s="169"/>
      <c r="E84" s="169"/>
      <c r="F84" s="169"/>
      <c r="G84" s="10" t="s">
        <v>1947</v>
      </c>
    </row>
    <row r="85" spans="1:7" s="10" customFormat="1" x14ac:dyDescent="0.25">
      <c r="A85" s="3" t="s">
        <v>1948</v>
      </c>
      <c r="B85" s="169"/>
      <c r="C85" s="169"/>
      <c r="D85" s="169"/>
      <c r="E85" s="169"/>
      <c r="F85" s="169"/>
      <c r="G85" s="10" t="s">
        <v>1947</v>
      </c>
    </row>
    <row r="86" spans="1:7" x14ac:dyDescent="0.25">
      <c r="A86" s="3" t="s">
        <v>1949</v>
      </c>
    </row>
    <row r="87" spans="1:7" x14ac:dyDescent="0.25">
      <c r="A87" s="10" t="s">
        <v>1950</v>
      </c>
      <c r="B87" s="132">
        <v>4</v>
      </c>
      <c r="D87" s="132">
        <v>1</v>
      </c>
      <c r="E87" s="132">
        <v>3</v>
      </c>
      <c r="F87" s="132">
        <v>2</v>
      </c>
      <c r="G87" t="s">
        <v>1956</v>
      </c>
    </row>
    <row r="88" spans="1:7" x14ac:dyDescent="0.25">
      <c r="A88" s="10" t="s">
        <v>1951</v>
      </c>
      <c r="B88" s="132">
        <v>4</v>
      </c>
      <c r="D88" s="132">
        <v>1</v>
      </c>
      <c r="E88" s="132">
        <v>3</v>
      </c>
      <c r="F88" s="132">
        <v>2</v>
      </c>
      <c r="G88" t="s">
        <v>1956</v>
      </c>
    </row>
    <row r="89" spans="1:7" x14ac:dyDescent="0.25">
      <c r="A89" s="10" t="s">
        <v>1952</v>
      </c>
      <c r="B89" s="132">
        <v>4</v>
      </c>
      <c r="D89" s="132">
        <v>1</v>
      </c>
      <c r="E89" s="132">
        <v>3</v>
      </c>
      <c r="F89" s="132">
        <v>2</v>
      </c>
      <c r="G89" t="s">
        <v>1956</v>
      </c>
    </row>
    <row r="90" spans="1:7" x14ac:dyDescent="0.25">
      <c r="A90" s="24" t="s">
        <v>2169</v>
      </c>
      <c r="B90" s="132">
        <v>6</v>
      </c>
      <c r="D90" s="132">
        <v>1</v>
      </c>
      <c r="E90" s="132">
        <v>3</v>
      </c>
      <c r="F90" s="132">
        <v>1</v>
      </c>
      <c r="G90" t="s">
        <v>1956</v>
      </c>
    </row>
    <row r="91" spans="1:7" ht="31.5" x14ac:dyDescent="0.25">
      <c r="A91" s="24" t="s">
        <v>1953</v>
      </c>
      <c r="B91" s="132">
        <v>6</v>
      </c>
      <c r="D91" s="132">
        <v>1</v>
      </c>
      <c r="E91" s="132">
        <v>3</v>
      </c>
      <c r="F91" s="132">
        <v>1</v>
      </c>
      <c r="G91" t="s">
        <v>1956</v>
      </c>
    </row>
    <row r="92" spans="1:7" x14ac:dyDescent="0.25">
      <c r="A92" s="10" t="s">
        <v>1954</v>
      </c>
      <c r="B92" s="132">
        <v>2</v>
      </c>
      <c r="D92" s="132">
        <v>1</v>
      </c>
      <c r="E92" s="132">
        <v>3</v>
      </c>
      <c r="F92" s="132">
        <v>2</v>
      </c>
      <c r="G92" t="s">
        <v>1956</v>
      </c>
    </row>
    <row r="93" spans="1:7" x14ac:dyDescent="0.25">
      <c r="A93" s="10" t="s">
        <v>1955</v>
      </c>
      <c r="B93" s="132">
        <v>1</v>
      </c>
      <c r="D93" s="132">
        <v>1</v>
      </c>
      <c r="E93" s="132">
        <v>3</v>
      </c>
      <c r="F93" s="132">
        <v>2</v>
      </c>
      <c r="G93" t="s">
        <v>1956</v>
      </c>
    </row>
    <row r="94" spans="1:7" x14ac:dyDescent="0.25">
      <c r="A94" s="3" t="s">
        <v>1957</v>
      </c>
    </row>
    <row r="95" spans="1:7" x14ac:dyDescent="0.25">
      <c r="A95" s="10" t="s">
        <v>1958</v>
      </c>
      <c r="B95" s="132">
        <v>4</v>
      </c>
      <c r="D95" s="132">
        <v>1</v>
      </c>
      <c r="E95" s="132">
        <v>3</v>
      </c>
      <c r="F95" s="132">
        <v>1</v>
      </c>
      <c r="G95" t="s">
        <v>1965</v>
      </c>
    </row>
    <row r="96" spans="1:7" x14ac:dyDescent="0.25">
      <c r="A96" s="24" t="s">
        <v>1959</v>
      </c>
      <c r="B96" s="132">
        <v>6</v>
      </c>
      <c r="D96" s="132">
        <v>1</v>
      </c>
      <c r="E96" s="132">
        <v>3</v>
      </c>
      <c r="F96" s="132">
        <v>1</v>
      </c>
      <c r="G96" t="s">
        <v>1965</v>
      </c>
    </row>
    <row r="97" spans="1:7" x14ac:dyDescent="0.25">
      <c r="A97" s="10" t="s">
        <v>1960</v>
      </c>
      <c r="B97" s="132">
        <v>5</v>
      </c>
      <c r="D97" s="132">
        <v>1</v>
      </c>
      <c r="E97" s="132">
        <v>3</v>
      </c>
      <c r="F97" s="132">
        <v>1</v>
      </c>
      <c r="G97" t="s">
        <v>1965</v>
      </c>
    </row>
    <row r="98" spans="1:7" x14ac:dyDescent="0.25">
      <c r="A98" s="10" t="s">
        <v>1961</v>
      </c>
      <c r="B98" s="132">
        <v>5</v>
      </c>
      <c r="D98" s="132">
        <v>1</v>
      </c>
      <c r="E98" s="132">
        <v>3</v>
      </c>
      <c r="F98" s="132">
        <v>1</v>
      </c>
      <c r="G98" t="s">
        <v>1965</v>
      </c>
    </row>
    <row r="99" spans="1:7" x14ac:dyDescent="0.25">
      <c r="A99" s="10" t="s">
        <v>1962</v>
      </c>
      <c r="B99" s="132">
        <v>4</v>
      </c>
      <c r="D99" s="132">
        <v>1</v>
      </c>
      <c r="E99" s="132">
        <v>3</v>
      </c>
      <c r="F99" s="132">
        <v>1</v>
      </c>
      <c r="G99" t="s">
        <v>1965</v>
      </c>
    </row>
    <row r="100" spans="1:7" x14ac:dyDescent="0.25">
      <c r="A100" s="10" t="s">
        <v>1963</v>
      </c>
      <c r="B100" s="132">
        <v>5</v>
      </c>
      <c r="D100" s="132">
        <v>1</v>
      </c>
      <c r="E100" s="132">
        <v>3</v>
      </c>
      <c r="F100" s="132">
        <v>1</v>
      </c>
      <c r="G100" t="s">
        <v>1965</v>
      </c>
    </row>
    <row r="101" spans="1:7" x14ac:dyDescent="0.25">
      <c r="A101" s="24" t="s">
        <v>1964</v>
      </c>
      <c r="B101" s="132">
        <v>4</v>
      </c>
      <c r="D101" s="132">
        <v>1</v>
      </c>
      <c r="E101" s="132">
        <v>3</v>
      </c>
      <c r="F101" s="132">
        <v>1</v>
      </c>
      <c r="G101" t="s">
        <v>1965</v>
      </c>
    </row>
    <row r="102" spans="1:7" ht="78.75" x14ac:dyDescent="0.25">
      <c r="A102" s="11" t="s">
        <v>1966</v>
      </c>
    </row>
    <row r="103" spans="1:7" x14ac:dyDescent="0.25">
      <c r="A103" s="10" t="s">
        <v>1968</v>
      </c>
      <c r="B103" s="132">
        <v>5</v>
      </c>
      <c r="D103" s="132">
        <v>1</v>
      </c>
      <c r="E103" s="132">
        <v>1</v>
      </c>
      <c r="G103" t="s">
        <v>1967</v>
      </c>
    </row>
    <row r="104" spans="1:7" x14ac:dyDescent="0.25">
      <c r="A104" s="10" t="s">
        <v>1969</v>
      </c>
      <c r="B104" s="132">
        <v>5</v>
      </c>
      <c r="D104" s="132">
        <v>1</v>
      </c>
      <c r="E104" s="132">
        <v>1</v>
      </c>
      <c r="G104" t="s">
        <v>1967</v>
      </c>
    </row>
    <row r="105" spans="1:7" x14ac:dyDescent="0.25">
      <c r="A105" s="10" t="s">
        <v>1970</v>
      </c>
      <c r="B105" s="132">
        <v>5</v>
      </c>
      <c r="D105" s="132">
        <v>1</v>
      </c>
      <c r="E105" s="132">
        <v>1</v>
      </c>
      <c r="G105" t="s">
        <v>1967</v>
      </c>
    </row>
    <row r="106" spans="1:7" x14ac:dyDescent="0.25">
      <c r="A106" s="3" t="s">
        <v>1971</v>
      </c>
      <c r="B106" s="132">
        <v>8</v>
      </c>
      <c r="C106" s="132">
        <v>0</v>
      </c>
      <c r="D106" s="132">
        <v>2</v>
      </c>
      <c r="E106" s="132">
        <v>2</v>
      </c>
      <c r="F106" s="132">
        <v>1</v>
      </c>
      <c r="G106" t="s">
        <v>1972</v>
      </c>
    </row>
    <row r="107" spans="1:7" s="87" customFormat="1" x14ac:dyDescent="0.25">
      <c r="A107" s="89"/>
      <c r="B107" s="138"/>
      <c r="C107" s="138"/>
      <c r="D107" s="138"/>
      <c r="E107" s="138"/>
      <c r="F107" s="138"/>
    </row>
    <row r="108" spans="1:7" s="10" customFormat="1" x14ac:dyDescent="0.25">
      <c r="A108" s="3" t="s">
        <v>1973</v>
      </c>
      <c r="B108" s="169"/>
      <c r="C108" s="169"/>
      <c r="D108" s="169"/>
      <c r="E108" s="169"/>
      <c r="F108" s="169"/>
      <c r="G108" s="10" t="s">
        <v>1974</v>
      </c>
    </row>
    <row r="109" spans="1:7" x14ac:dyDescent="0.25">
      <c r="A109" s="11" t="s">
        <v>1975</v>
      </c>
      <c r="B109" s="169">
        <v>3</v>
      </c>
      <c r="D109" s="132">
        <v>1</v>
      </c>
      <c r="E109" s="132">
        <v>2</v>
      </c>
      <c r="F109" s="132">
        <v>2</v>
      </c>
      <c r="G109" s="8" t="s">
        <v>1976</v>
      </c>
    </row>
    <row r="110" spans="1:7" x14ac:dyDescent="0.25">
      <c r="A110" s="3" t="s">
        <v>1977</v>
      </c>
      <c r="B110" s="169">
        <v>3</v>
      </c>
      <c r="D110" s="132">
        <v>1</v>
      </c>
      <c r="E110" s="132">
        <v>3</v>
      </c>
      <c r="F110" s="132">
        <v>2</v>
      </c>
      <c r="G110" s="8" t="s">
        <v>1978</v>
      </c>
    </row>
    <row r="111" spans="1:7" ht="47.25" x14ac:dyDescent="0.25">
      <c r="A111" s="11" t="s">
        <v>1979</v>
      </c>
      <c r="B111" s="169">
        <v>3</v>
      </c>
      <c r="D111" s="132">
        <v>1</v>
      </c>
      <c r="E111" s="132">
        <v>2</v>
      </c>
      <c r="F111" s="132">
        <v>2</v>
      </c>
      <c r="G111" s="8" t="s">
        <v>1980</v>
      </c>
    </row>
    <row r="112" spans="1:7" x14ac:dyDescent="0.25">
      <c r="A112" s="3" t="s">
        <v>1981</v>
      </c>
      <c r="B112" s="169">
        <v>3</v>
      </c>
      <c r="D112" s="132">
        <v>1</v>
      </c>
      <c r="E112" s="132">
        <v>2</v>
      </c>
      <c r="F112" s="132">
        <v>1</v>
      </c>
      <c r="G112" s="8" t="s">
        <v>1987</v>
      </c>
    </row>
    <row r="113" spans="1:7" x14ac:dyDescent="0.25">
      <c r="A113" s="11" t="s">
        <v>1982</v>
      </c>
      <c r="B113" s="169">
        <v>3</v>
      </c>
      <c r="D113" s="132">
        <v>1</v>
      </c>
      <c r="E113" s="132">
        <v>2</v>
      </c>
      <c r="F113" s="132">
        <v>1</v>
      </c>
      <c r="G113" s="8" t="s">
        <v>1987</v>
      </c>
    </row>
    <row r="114" spans="1:7" x14ac:dyDescent="0.25">
      <c r="A114" s="3" t="s">
        <v>1983</v>
      </c>
      <c r="B114" s="169">
        <v>6</v>
      </c>
      <c r="D114" s="132">
        <v>1</v>
      </c>
      <c r="E114" s="132">
        <v>1</v>
      </c>
      <c r="G114" s="8" t="s">
        <v>1984</v>
      </c>
    </row>
    <row r="115" spans="1:7" ht="31.5" x14ac:dyDescent="0.25">
      <c r="A115" s="11" t="s">
        <v>1985</v>
      </c>
      <c r="B115" s="169">
        <v>6</v>
      </c>
      <c r="D115" s="132">
        <v>2</v>
      </c>
      <c r="E115" s="132">
        <v>1</v>
      </c>
      <c r="G115" s="8" t="s">
        <v>1986</v>
      </c>
    </row>
    <row r="116" spans="1:7" ht="47.25" x14ac:dyDescent="0.25">
      <c r="A116" s="11" t="s">
        <v>1988</v>
      </c>
      <c r="B116" s="169">
        <v>3</v>
      </c>
      <c r="D116" s="132">
        <v>1</v>
      </c>
      <c r="E116" s="132">
        <v>1</v>
      </c>
      <c r="G116" s="8" t="s">
        <v>1989</v>
      </c>
    </row>
    <row r="117" spans="1:7" x14ac:dyDescent="0.25">
      <c r="A117" s="3" t="s">
        <v>1990</v>
      </c>
      <c r="G117" s="8" t="s">
        <v>1972</v>
      </c>
    </row>
    <row r="118" spans="1:7" ht="31.5" x14ac:dyDescent="0.25">
      <c r="A118" s="11" t="s">
        <v>1991</v>
      </c>
      <c r="G118" s="8" t="s">
        <v>1992</v>
      </c>
    </row>
    <row r="119" spans="1:7" x14ac:dyDescent="0.25">
      <c r="A119" s="3" t="s">
        <v>1993</v>
      </c>
      <c r="G119" s="8" t="s">
        <v>1994</v>
      </c>
    </row>
    <row r="120" spans="1:7" x14ac:dyDescent="0.25">
      <c r="A120" s="3" t="s">
        <v>1995</v>
      </c>
      <c r="G120" s="8" t="s">
        <v>1996</v>
      </c>
    </row>
    <row r="121" spans="1:7" x14ac:dyDescent="0.25">
      <c r="A121" s="3" t="s">
        <v>1997</v>
      </c>
      <c r="G121" s="8" t="s">
        <v>1998</v>
      </c>
    </row>
    <row r="122" spans="1:7" x14ac:dyDescent="0.25">
      <c r="A122" s="3" t="s">
        <v>1999</v>
      </c>
      <c r="B122" s="132">
        <v>6</v>
      </c>
      <c r="D122" s="132">
        <v>1</v>
      </c>
      <c r="E122" s="132">
        <v>1</v>
      </c>
      <c r="G122" s="8" t="s">
        <v>2000</v>
      </c>
    </row>
    <row r="123" spans="1:7" x14ac:dyDescent="0.25">
      <c r="A123" s="3" t="s">
        <v>2001</v>
      </c>
      <c r="B123" s="132">
        <v>6</v>
      </c>
      <c r="D123" s="132">
        <v>1</v>
      </c>
      <c r="E123" s="132">
        <v>1</v>
      </c>
      <c r="G123" s="8" t="s">
        <v>2000</v>
      </c>
    </row>
    <row r="124" spans="1:7" s="87" customFormat="1" x14ac:dyDescent="0.25">
      <c r="B124" s="138"/>
      <c r="C124" s="138"/>
      <c r="D124" s="138"/>
      <c r="E124" s="138"/>
      <c r="F124" s="138"/>
    </row>
    <row r="125" spans="1:7" x14ac:dyDescent="0.25">
      <c r="A125" s="42" t="s">
        <v>2646</v>
      </c>
      <c r="B125" s="133">
        <f>COUNTIF(B6:B123,"1")</f>
        <v>3</v>
      </c>
      <c r="C125" s="132">
        <f>COUNT(C6:C123)</f>
        <v>28</v>
      </c>
      <c r="D125" s="132">
        <f>COUNT(D6:D123)</f>
        <v>99</v>
      </c>
      <c r="E125" s="132">
        <f>COUNT(E6:E123)</f>
        <v>99</v>
      </c>
      <c r="F125" s="132">
        <f>COUNT(F6:F123)</f>
        <v>73</v>
      </c>
    </row>
    <row r="126" spans="1:7" x14ac:dyDescent="0.25">
      <c r="A126" s="42" t="s">
        <v>212</v>
      </c>
      <c r="B126" s="133">
        <f>COUNTIF(B6:B123,"2")</f>
        <v>6</v>
      </c>
      <c r="C126" s="132" t="s">
        <v>2340</v>
      </c>
      <c r="D126" s="132" t="s">
        <v>1694</v>
      </c>
      <c r="E126" s="132" t="s">
        <v>2342</v>
      </c>
      <c r="F126" s="132" t="s">
        <v>2344</v>
      </c>
    </row>
    <row r="127" spans="1:7" x14ac:dyDescent="0.25">
      <c r="A127" s="42" t="s">
        <v>355</v>
      </c>
      <c r="B127" s="133">
        <f>COUNTIF(B6:B123,"3")</f>
        <v>14</v>
      </c>
      <c r="C127" s="132">
        <f>COUNTIF(C6:C123,"1")</f>
        <v>11</v>
      </c>
      <c r="D127" s="132">
        <f>COUNTIF(D6:D123,"1")</f>
        <v>29</v>
      </c>
      <c r="E127" s="132">
        <f>COUNTIF(E6:E123,"1")</f>
        <v>26</v>
      </c>
      <c r="F127" s="132">
        <f>COUNTIF(F6:F123,"1")</f>
        <v>51</v>
      </c>
    </row>
    <row r="128" spans="1:7" x14ac:dyDescent="0.25">
      <c r="A128" s="42" t="s">
        <v>515</v>
      </c>
      <c r="B128" s="133">
        <f>COUNTIF(B6:B123,"4")</f>
        <v>10</v>
      </c>
      <c r="C128" s="132" t="s">
        <v>2339</v>
      </c>
      <c r="D128" s="132" t="s">
        <v>1695</v>
      </c>
      <c r="E128" s="132" t="s">
        <v>440</v>
      </c>
      <c r="F128" s="132" t="s">
        <v>2345</v>
      </c>
    </row>
    <row r="129" spans="1:6" x14ac:dyDescent="0.25">
      <c r="A129" s="42" t="s">
        <v>532</v>
      </c>
      <c r="B129" s="133">
        <f>COUNTIF(B6:B123,"5")</f>
        <v>17</v>
      </c>
      <c r="C129" s="132">
        <f>COUNTIF(C6:C123,"2")</f>
        <v>8</v>
      </c>
      <c r="D129" s="132">
        <f>COUNTIF(D6:D123,"2")</f>
        <v>70</v>
      </c>
      <c r="E129" s="132">
        <f>COUNTIF(E6:E123,"2")</f>
        <v>43</v>
      </c>
      <c r="F129" s="132">
        <f>COUNTIF(F6:F123,"2")</f>
        <v>16</v>
      </c>
    </row>
    <row r="130" spans="1:6" x14ac:dyDescent="0.25">
      <c r="A130" s="42" t="s">
        <v>2647</v>
      </c>
      <c r="B130" s="133">
        <f>COUNTIF(B6:B123,"6")</f>
        <v>17</v>
      </c>
      <c r="C130" s="132" t="s">
        <v>2341</v>
      </c>
      <c r="E130" s="132" t="s">
        <v>2343</v>
      </c>
      <c r="F130" s="132" t="s">
        <v>1701</v>
      </c>
    </row>
    <row r="131" spans="1:6" x14ac:dyDescent="0.25">
      <c r="A131" s="42" t="s">
        <v>1718</v>
      </c>
      <c r="B131" s="133">
        <f>COUNTIF(B6:B123,"7")</f>
        <v>4</v>
      </c>
      <c r="C131" s="132">
        <f>COUNTIF(C6:C123,"3")</f>
        <v>0</v>
      </c>
      <c r="E131" s="132">
        <f>COUNTIF(E6:E123,"3")</f>
        <v>30</v>
      </c>
      <c r="F131" s="132">
        <f>COUNTIF(F6:F123,"0")</f>
        <v>6</v>
      </c>
    </row>
    <row r="132" spans="1:6" x14ac:dyDescent="0.25">
      <c r="A132" s="42" t="s">
        <v>710</v>
      </c>
      <c r="B132" s="133">
        <f>COUNTIF(B6:B123,"8")</f>
        <v>28</v>
      </c>
    </row>
    <row r="133" spans="1:6" x14ac:dyDescent="0.25">
      <c r="A133" s="34"/>
      <c r="B133" s="133"/>
    </row>
    <row r="134" spans="1:6" x14ac:dyDescent="0.25">
      <c r="A134" s="42" t="s">
        <v>2327</v>
      </c>
      <c r="B134" s="133">
        <f>SUM(B125:B132)</f>
        <v>99</v>
      </c>
    </row>
    <row r="138" spans="1:6" x14ac:dyDescent="0.25">
      <c r="A138" s="3" t="s">
        <v>2349</v>
      </c>
      <c r="C138" s="136">
        <f>(C127/(C127+C129))*100</f>
        <v>57.894736842105267</v>
      </c>
      <c r="D138" s="136">
        <f>(D127/(D127+D129))*100</f>
        <v>29.292929292929294</v>
      </c>
      <c r="E138" s="136">
        <f>((E127+(E131*0.5))/E125)*100</f>
        <v>41.414141414141412</v>
      </c>
      <c r="F138" s="136">
        <f>(F127/(F127+F129))*100</f>
        <v>76.119402985074629</v>
      </c>
    </row>
  </sheetData>
  <pageMargins left="0.7" right="0.7" top="0.75" bottom="0.75" header="0.3" footer="0.3"/>
  <pageSetup orientation="portrait" horizontalDpi="1200" verticalDpi="1200"/>
  <extLst>
    <ext xmlns:mx="http://schemas.microsoft.com/office/mac/excel/2008/main" uri="{64002731-A6B0-56B0-2670-7721B7C09600}">
      <mx:PLV Mode="0" OnePage="0" WScale="0"/>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9"/>
  <sheetViews>
    <sheetView zoomScaleNormal="100" zoomScalePageLayoutView="150" workbookViewId="0">
      <selection activeCell="Z1" sqref="X1:Z1048576"/>
    </sheetView>
  </sheetViews>
  <sheetFormatPr defaultColWidth="8.875" defaultRowHeight="15.75" x14ac:dyDescent="0.25"/>
  <cols>
    <col min="1" max="1" width="32.625" customWidth="1"/>
    <col min="2" max="2" width="9" customWidth="1"/>
    <col min="3" max="9" width="8.875" customWidth="1"/>
    <col min="10" max="11" width="8.875" style="2" customWidth="1"/>
    <col min="12" max="12" width="10" customWidth="1"/>
    <col min="13" max="22" width="8.875" customWidth="1"/>
    <col min="23" max="23" width="9" customWidth="1"/>
    <col min="24" max="24" width="21.375" style="4" customWidth="1"/>
    <col min="26" max="26" width="14" customWidth="1"/>
  </cols>
  <sheetData>
    <row r="1" spans="1:24" x14ac:dyDescent="0.25">
      <c r="B1" s="38" t="s">
        <v>2347</v>
      </c>
      <c r="C1" s="38" t="s">
        <v>2348</v>
      </c>
      <c r="D1" s="38" t="s">
        <v>2350</v>
      </c>
      <c r="E1" s="38" t="s">
        <v>2638</v>
      </c>
      <c r="F1" s="38" t="s">
        <v>2639</v>
      </c>
      <c r="G1" s="40" t="s">
        <v>1732</v>
      </c>
      <c r="H1" s="40" t="s">
        <v>1731</v>
      </c>
      <c r="I1" s="40" t="s">
        <v>2361</v>
      </c>
      <c r="J1" s="50" t="s">
        <v>2640</v>
      </c>
      <c r="K1" s="50" t="s">
        <v>2641</v>
      </c>
      <c r="L1" s="39" t="s">
        <v>2353</v>
      </c>
      <c r="M1" s="39" t="s">
        <v>2354</v>
      </c>
      <c r="N1" s="39" t="s">
        <v>2355</v>
      </c>
      <c r="O1" s="39" t="s">
        <v>2637</v>
      </c>
      <c r="P1" s="39" t="s">
        <v>2356</v>
      </c>
      <c r="Q1" s="39" t="s">
        <v>2357</v>
      </c>
      <c r="R1" s="39" t="s">
        <v>2358</v>
      </c>
      <c r="S1" s="39" t="s">
        <v>2360</v>
      </c>
      <c r="T1" s="39" t="s">
        <v>2359</v>
      </c>
      <c r="U1" s="39"/>
      <c r="V1" s="50" t="s">
        <v>2640</v>
      </c>
      <c r="W1" s="50" t="s">
        <v>2641</v>
      </c>
    </row>
    <row r="2" spans="1:24" x14ac:dyDescent="0.25">
      <c r="A2" s="42" t="s">
        <v>2646</v>
      </c>
      <c r="B2" s="37">
        <v>0</v>
      </c>
      <c r="C2" s="37">
        <v>2</v>
      </c>
      <c r="D2" s="37">
        <v>5</v>
      </c>
      <c r="E2" s="9">
        <v>0</v>
      </c>
      <c r="F2" s="37">
        <v>0</v>
      </c>
      <c r="G2" s="37">
        <v>0</v>
      </c>
      <c r="H2" s="37">
        <v>0</v>
      </c>
      <c r="I2" s="37">
        <v>1</v>
      </c>
      <c r="J2" s="51">
        <f>AVERAGE(B2:I2)</f>
        <v>1</v>
      </c>
      <c r="K2" s="51">
        <f>MAX(B2:I2)</f>
        <v>5</v>
      </c>
      <c r="L2" s="37">
        <v>9</v>
      </c>
      <c r="M2" s="37">
        <v>55</v>
      </c>
      <c r="N2" s="37">
        <v>23</v>
      </c>
      <c r="O2" s="37">
        <v>18</v>
      </c>
      <c r="P2" s="37">
        <v>65</v>
      </c>
      <c r="Q2" s="37">
        <v>66</v>
      </c>
      <c r="R2" s="37">
        <v>40</v>
      </c>
      <c r="S2" s="37">
        <v>8</v>
      </c>
      <c r="T2" s="37">
        <v>3</v>
      </c>
      <c r="U2" s="37">
        <f>T2*7.5</f>
        <v>22.5</v>
      </c>
      <c r="V2" s="51">
        <f t="shared" ref="V2:V9" si="0">AVERAGE(L2:T2)</f>
        <v>31.888888888888889</v>
      </c>
      <c r="W2" s="51">
        <f>MAX(L2:T2)</f>
        <v>66</v>
      </c>
      <c r="X2" s="52" t="s">
        <v>2646</v>
      </c>
    </row>
    <row r="3" spans="1:24" x14ac:dyDescent="0.25">
      <c r="A3" s="42" t="s">
        <v>212</v>
      </c>
      <c r="B3" s="37">
        <v>1</v>
      </c>
      <c r="C3" s="37">
        <v>1</v>
      </c>
      <c r="D3" s="37">
        <v>8</v>
      </c>
      <c r="E3" s="9">
        <v>0</v>
      </c>
      <c r="F3" s="37">
        <v>1</v>
      </c>
      <c r="G3" s="37">
        <v>0</v>
      </c>
      <c r="H3" s="37">
        <v>0</v>
      </c>
      <c r="I3" s="37">
        <v>3</v>
      </c>
      <c r="J3" s="51">
        <f t="shared" ref="J3:J9" si="1">AVERAGE(B3:I3)</f>
        <v>1.75</v>
      </c>
      <c r="K3" s="51">
        <f t="shared" ref="K3:K9" si="2">MAX(B3:I3)</f>
        <v>8</v>
      </c>
      <c r="L3" s="37">
        <v>22</v>
      </c>
      <c r="M3" s="37">
        <v>60</v>
      </c>
      <c r="N3" s="37">
        <v>33</v>
      </c>
      <c r="O3" s="37">
        <v>19</v>
      </c>
      <c r="P3" s="37">
        <v>40</v>
      </c>
      <c r="Q3" s="37">
        <v>32</v>
      </c>
      <c r="R3" s="37">
        <v>28</v>
      </c>
      <c r="S3" s="37">
        <v>5</v>
      </c>
      <c r="T3" s="37">
        <v>6</v>
      </c>
      <c r="U3" s="37">
        <f t="shared" ref="U3:U9" si="3">T3*7.5</f>
        <v>45</v>
      </c>
      <c r="V3" s="51">
        <f t="shared" si="0"/>
        <v>27.222222222222221</v>
      </c>
      <c r="W3" s="51">
        <f t="shared" ref="W3:W9" si="4">MAX(L3:T3)</f>
        <v>60</v>
      </c>
      <c r="X3" s="52" t="s">
        <v>212</v>
      </c>
    </row>
    <row r="4" spans="1:24" x14ac:dyDescent="0.25">
      <c r="A4" s="42" t="s">
        <v>355</v>
      </c>
      <c r="B4" s="37">
        <v>1</v>
      </c>
      <c r="C4" s="37">
        <v>1</v>
      </c>
      <c r="D4" s="37">
        <v>5</v>
      </c>
      <c r="E4" s="9">
        <v>12</v>
      </c>
      <c r="F4" s="37">
        <v>7</v>
      </c>
      <c r="G4" s="37">
        <v>0</v>
      </c>
      <c r="H4" s="37">
        <v>0</v>
      </c>
      <c r="I4" s="37">
        <v>0</v>
      </c>
      <c r="J4" s="51">
        <f t="shared" si="1"/>
        <v>3.25</v>
      </c>
      <c r="K4" s="51">
        <f t="shared" si="2"/>
        <v>12</v>
      </c>
      <c r="L4" s="37">
        <v>41</v>
      </c>
      <c r="M4" s="37">
        <v>20</v>
      </c>
      <c r="N4" s="37">
        <v>28</v>
      </c>
      <c r="O4" s="37">
        <v>17</v>
      </c>
      <c r="P4" s="37">
        <v>5</v>
      </c>
      <c r="Q4" s="37">
        <v>34</v>
      </c>
      <c r="R4" s="37">
        <v>40</v>
      </c>
      <c r="S4" s="37">
        <v>7</v>
      </c>
      <c r="T4" s="37">
        <v>14</v>
      </c>
      <c r="U4" s="37">
        <f t="shared" si="3"/>
        <v>105</v>
      </c>
      <c r="V4" s="51">
        <f t="shared" si="0"/>
        <v>22.888888888888889</v>
      </c>
      <c r="W4" s="51">
        <f t="shared" si="4"/>
        <v>41</v>
      </c>
      <c r="X4" s="52" t="s">
        <v>355</v>
      </c>
    </row>
    <row r="5" spans="1:24" x14ac:dyDescent="0.25">
      <c r="A5" s="42" t="s">
        <v>515</v>
      </c>
      <c r="B5" s="37">
        <v>1</v>
      </c>
      <c r="C5" s="37">
        <v>2</v>
      </c>
      <c r="D5" s="37">
        <v>3</v>
      </c>
      <c r="E5" s="9">
        <v>7</v>
      </c>
      <c r="F5" s="37">
        <v>7</v>
      </c>
      <c r="G5" s="37">
        <v>1</v>
      </c>
      <c r="H5" s="37">
        <v>2</v>
      </c>
      <c r="I5" s="37">
        <v>0</v>
      </c>
      <c r="J5" s="51">
        <f t="shared" si="1"/>
        <v>2.875</v>
      </c>
      <c r="K5" s="51">
        <f t="shared" si="2"/>
        <v>7</v>
      </c>
      <c r="L5" s="37">
        <v>8</v>
      </c>
      <c r="M5" s="37">
        <v>12</v>
      </c>
      <c r="N5" s="37">
        <v>17</v>
      </c>
      <c r="O5" s="37">
        <v>11</v>
      </c>
      <c r="P5" s="37">
        <v>7</v>
      </c>
      <c r="Q5" s="37">
        <v>10</v>
      </c>
      <c r="R5" s="37">
        <v>14</v>
      </c>
      <c r="S5" s="37">
        <v>1</v>
      </c>
      <c r="T5" s="37">
        <v>10</v>
      </c>
      <c r="U5" s="37">
        <f t="shared" si="3"/>
        <v>75</v>
      </c>
      <c r="V5" s="51">
        <f t="shared" si="0"/>
        <v>10</v>
      </c>
      <c r="W5" s="51">
        <f t="shared" si="4"/>
        <v>17</v>
      </c>
      <c r="X5" s="52" t="s">
        <v>515</v>
      </c>
    </row>
    <row r="6" spans="1:24" x14ac:dyDescent="0.25">
      <c r="A6" s="42" t="s">
        <v>532</v>
      </c>
      <c r="B6" s="37">
        <v>5</v>
      </c>
      <c r="C6" s="37">
        <v>1</v>
      </c>
      <c r="D6" s="37">
        <v>12</v>
      </c>
      <c r="E6" s="9">
        <v>13</v>
      </c>
      <c r="F6" s="37">
        <v>17</v>
      </c>
      <c r="G6" s="37">
        <v>2</v>
      </c>
      <c r="H6" s="37">
        <v>4</v>
      </c>
      <c r="I6" s="37">
        <v>0</v>
      </c>
      <c r="J6" s="51">
        <f t="shared" si="1"/>
        <v>6.75</v>
      </c>
      <c r="K6" s="51">
        <f t="shared" si="2"/>
        <v>17</v>
      </c>
      <c r="L6" s="37">
        <v>17</v>
      </c>
      <c r="M6" s="37">
        <v>6</v>
      </c>
      <c r="N6" s="37">
        <v>14</v>
      </c>
      <c r="O6" s="37">
        <v>8</v>
      </c>
      <c r="P6" s="37">
        <v>12</v>
      </c>
      <c r="Q6" s="37">
        <v>13</v>
      </c>
      <c r="R6" s="37">
        <v>21</v>
      </c>
      <c r="S6" s="37">
        <v>4</v>
      </c>
      <c r="T6" s="37">
        <v>17</v>
      </c>
      <c r="U6" s="37">
        <f t="shared" si="3"/>
        <v>127.5</v>
      </c>
      <c r="V6" s="51">
        <f t="shared" si="0"/>
        <v>12.444444444444445</v>
      </c>
      <c r="W6" s="51">
        <f t="shared" si="4"/>
        <v>21</v>
      </c>
      <c r="X6" s="52" t="s">
        <v>532</v>
      </c>
    </row>
    <row r="7" spans="1:24" x14ac:dyDescent="0.25">
      <c r="A7" s="42" t="s">
        <v>2647</v>
      </c>
      <c r="B7" s="37">
        <v>0</v>
      </c>
      <c r="C7" s="37">
        <v>2</v>
      </c>
      <c r="D7" s="37">
        <v>8</v>
      </c>
      <c r="E7" s="9">
        <v>32</v>
      </c>
      <c r="F7" s="37">
        <v>24</v>
      </c>
      <c r="G7" s="37">
        <v>0</v>
      </c>
      <c r="H7" s="37">
        <v>1</v>
      </c>
      <c r="I7" s="37">
        <v>0</v>
      </c>
      <c r="J7" s="51">
        <f t="shared" si="1"/>
        <v>8.375</v>
      </c>
      <c r="K7" s="51">
        <f t="shared" si="2"/>
        <v>32</v>
      </c>
      <c r="L7" s="37">
        <v>23</v>
      </c>
      <c r="M7" s="37">
        <v>2</v>
      </c>
      <c r="N7" s="37">
        <v>31</v>
      </c>
      <c r="O7" s="37">
        <v>13</v>
      </c>
      <c r="P7" s="37">
        <v>7</v>
      </c>
      <c r="Q7" s="37">
        <v>10</v>
      </c>
      <c r="R7" s="37">
        <v>15</v>
      </c>
      <c r="S7" s="37">
        <v>9</v>
      </c>
      <c r="T7" s="37">
        <v>17</v>
      </c>
      <c r="U7" s="37">
        <f t="shared" si="3"/>
        <v>127.5</v>
      </c>
      <c r="V7" s="51">
        <f t="shared" si="0"/>
        <v>14.111111111111111</v>
      </c>
      <c r="W7" s="51">
        <f t="shared" si="4"/>
        <v>31</v>
      </c>
      <c r="X7" s="52" t="s">
        <v>2647</v>
      </c>
    </row>
    <row r="8" spans="1:24" x14ac:dyDescent="0.25">
      <c r="A8" s="42" t="s">
        <v>1718</v>
      </c>
      <c r="B8" s="37">
        <v>1</v>
      </c>
      <c r="C8" s="37">
        <v>0</v>
      </c>
      <c r="D8" s="37">
        <v>3</v>
      </c>
      <c r="E8" s="9">
        <v>0</v>
      </c>
      <c r="F8" s="37">
        <v>0</v>
      </c>
      <c r="G8" s="37">
        <v>0</v>
      </c>
      <c r="H8" s="37">
        <v>0</v>
      </c>
      <c r="I8" s="37">
        <v>0</v>
      </c>
      <c r="J8" s="51">
        <f t="shared" si="1"/>
        <v>0.5</v>
      </c>
      <c r="K8" s="51">
        <f t="shared" si="2"/>
        <v>3</v>
      </c>
      <c r="L8" s="37">
        <v>2</v>
      </c>
      <c r="M8" s="37">
        <v>25</v>
      </c>
      <c r="N8" s="37">
        <v>16</v>
      </c>
      <c r="O8" s="37">
        <v>14</v>
      </c>
      <c r="P8" s="37">
        <v>11</v>
      </c>
      <c r="Q8" s="37">
        <v>19</v>
      </c>
      <c r="R8" s="37">
        <v>22</v>
      </c>
      <c r="S8" s="37">
        <v>1</v>
      </c>
      <c r="T8" s="37">
        <v>4</v>
      </c>
      <c r="U8" s="37">
        <f t="shared" si="3"/>
        <v>30</v>
      </c>
      <c r="V8" s="51">
        <f t="shared" si="0"/>
        <v>12.666666666666666</v>
      </c>
      <c r="W8" s="51">
        <f t="shared" si="4"/>
        <v>25</v>
      </c>
      <c r="X8" s="52" t="s">
        <v>1718</v>
      </c>
    </row>
    <row r="9" spans="1:24" x14ac:dyDescent="0.25">
      <c r="A9" s="42" t="s">
        <v>710</v>
      </c>
      <c r="B9" s="37">
        <v>26</v>
      </c>
      <c r="C9" s="37">
        <v>40</v>
      </c>
      <c r="D9" s="37">
        <v>79</v>
      </c>
      <c r="E9" s="9">
        <v>36</v>
      </c>
      <c r="F9" s="37">
        <v>49</v>
      </c>
      <c r="G9" s="37">
        <v>112</v>
      </c>
      <c r="H9" s="37">
        <v>53</v>
      </c>
      <c r="I9" s="37">
        <v>77</v>
      </c>
      <c r="J9" s="51">
        <f t="shared" si="1"/>
        <v>59</v>
      </c>
      <c r="K9" s="51">
        <f t="shared" si="2"/>
        <v>112</v>
      </c>
      <c r="L9" s="37">
        <v>49</v>
      </c>
      <c r="M9" s="37">
        <v>11</v>
      </c>
      <c r="N9" s="37">
        <v>14</v>
      </c>
      <c r="O9" s="37">
        <v>17</v>
      </c>
      <c r="P9" s="37">
        <v>6</v>
      </c>
      <c r="Q9" s="37">
        <v>28</v>
      </c>
      <c r="R9" s="37">
        <v>12</v>
      </c>
      <c r="S9" s="37">
        <v>6</v>
      </c>
      <c r="T9" s="37">
        <v>28</v>
      </c>
      <c r="U9" s="37">
        <f t="shared" si="3"/>
        <v>210</v>
      </c>
      <c r="V9" s="51">
        <f t="shared" si="0"/>
        <v>19</v>
      </c>
      <c r="W9" s="51">
        <f t="shared" si="4"/>
        <v>49</v>
      </c>
      <c r="X9" s="52" t="s">
        <v>710</v>
      </c>
    </row>
    <row r="10" spans="1:24" x14ac:dyDescent="0.25">
      <c r="A10" s="34"/>
      <c r="B10" s="37"/>
      <c r="C10" s="37"/>
      <c r="D10" s="37"/>
      <c r="E10" s="9"/>
      <c r="F10" s="37"/>
      <c r="G10" s="37"/>
      <c r="H10" s="37"/>
      <c r="I10" s="37"/>
      <c r="J10" s="41"/>
      <c r="K10" s="41"/>
      <c r="L10" s="37"/>
      <c r="M10" s="37"/>
      <c r="N10" s="37"/>
      <c r="O10" s="37"/>
      <c r="P10" s="37"/>
      <c r="Q10" s="37"/>
      <c r="R10" s="37"/>
      <c r="S10" s="37"/>
      <c r="T10" s="37"/>
      <c r="U10" s="37"/>
      <c r="V10" s="41"/>
      <c r="W10" s="41"/>
      <c r="X10" s="53"/>
    </row>
    <row r="11" spans="1:24" x14ac:dyDescent="0.25">
      <c r="A11" s="42" t="s">
        <v>2327</v>
      </c>
      <c r="B11" s="37">
        <v>35</v>
      </c>
      <c r="C11" s="37">
        <v>49</v>
      </c>
      <c r="D11" s="37">
        <v>123</v>
      </c>
      <c r="E11" s="9">
        <v>100</v>
      </c>
      <c r="F11" s="37">
        <v>105</v>
      </c>
      <c r="G11" s="37">
        <v>115</v>
      </c>
      <c r="H11" s="37">
        <v>60</v>
      </c>
      <c r="I11" s="37">
        <v>81</v>
      </c>
      <c r="J11" s="41"/>
      <c r="K11" s="41"/>
      <c r="L11" s="37">
        <v>171</v>
      </c>
      <c r="M11" s="37">
        <v>191</v>
      </c>
      <c r="N11" s="37">
        <v>176</v>
      </c>
      <c r="O11" s="37">
        <v>117</v>
      </c>
      <c r="P11" s="37">
        <v>153</v>
      </c>
      <c r="Q11" s="37">
        <v>212</v>
      </c>
      <c r="R11" s="37">
        <v>192</v>
      </c>
      <c r="S11" s="37">
        <v>41</v>
      </c>
      <c r="T11" s="37">
        <v>99</v>
      </c>
      <c r="U11" s="37"/>
      <c r="V11" s="41"/>
      <c r="W11" s="41"/>
      <c r="X11" s="52" t="s">
        <v>2327</v>
      </c>
    </row>
    <row r="12" spans="1:24" x14ac:dyDescent="0.25">
      <c r="B12" s="37"/>
      <c r="C12" s="37"/>
      <c r="D12" s="37"/>
      <c r="E12" s="37"/>
      <c r="F12" s="37"/>
      <c r="G12" s="37"/>
      <c r="H12" s="37"/>
      <c r="I12" s="37"/>
      <c r="J12"/>
      <c r="K12"/>
      <c r="L12" s="37"/>
      <c r="M12" s="37"/>
      <c r="N12" s="37"/>
      <c r="O12" s="37"/>
      <c r="P12" s="37"/>
      <c r="Q12" s="37"/>
      <c r="R12" s="37"/>
      <c r="S12" s="37"/>
      <c r="T12" s="37"/>
      <c r="U12" s="37"/>
      <c r="V12" s="41"/>
      <c r="W12" s="41"/>
    </row>
    <row r="13" spans="1:24" x14ac:dyDescent="0.25">
      <c r="B13" s="37"/>
      <c r="C13" s="37"/>
      <c r="D13" s="37"/>
      <c r="E13" s="37"/>
      <c r="F13" s="37"/>
      <c r="G13" s="37"/>
      <c r="H13" s="37"/>
      <c r="I13" s="37"/>
      <c r="J13"/>
      <c r="K13"/>
      <c r="L13" s="37"/>
      <c r="M13" s="37"/>
      <c r="N13" s="37"/>
      <c r="O13" s="37"/>
      <c r="P13" s="37"/>
      <c r="Q13" s="37"/>
      <c r="R13" s="37"/>
      <c r="S13" s="37"/>
      <c r="T13" s="37"/>
      <c r="U13" s="37"/>
      <c r="V13" s="41"/>
      <c r="W13" s="41"/>
    </row>
    <row r="14" spans="1:24" x14ac:dyDescent="0.25">
      <c r="J14"/>
      <c r="K14"/>
    </row>
    <row r="49" spans="14:16" x14ac:dyDescent="0.25">
      <c r="N49" t="s">
        <v>2642</v>
      </c>
      <c r="O49" s="37">
        <v>9</v>
      </c>
      <c r="P49" s="37">
        <v>83.7</v>
      </c>
    </row>
    <row r="50" spans="14:16" x14ac:dyDescent="0.25">
      <c r="N50" t="s">
        <v>317</v>
      </c>
      <c r="O50" s="37">
        <v>0</v>
      </c>
      <c r="P50" s="37">
        <v>68.5</v>
      </c>
    </row>
    <row r="51" spans="14:16" x14ac:dyDescent="0.25">
      <c r="N51" t="s">
        <v>1284</v>
      </c>
      <c r="O51" s="37">
        <v>1</v>
      </c>
      <c r="P51" s="37">
        <v>100</v>
      </c>
    </row>
    <row r="52" spans="14:16" x14ac:dyDescent="0.25">
      <c r="N52" t="s">
        <v>1717</v>
      </c>
      <c r="O52" s="37">
        <v>1</v>
      </c>
      <c r="P52" s="37">
        <v>70.8</v>
      </c>
    </row>
    <row r="53" spans="14:16" x14ac:dyDescent="0.25">
      <c r="N53" t="s">
        <v>1719</v>
      </c>
      <c r="O53" s="37">
        <v>3</v>
      </c>
      <c r="P53" s="37">
        <v>41.666666666666671</v>
      </c>
    </row>
    <row r="54" spans="14:16" x14ac:dyDescent="0.25">
      <c r="N54" t="s">
        <v>1720</v>
      </c>
      <c r="O54" s="37">
        <v>0</v>
      </c>
      <c r="P54" s="37">
        <v>58.333333333333336</v>
      </c>
    </row>
    <row r="55" spans="14:16" x14ac:dyDescent="0.25">
      <c r="N55" t="s">
        <v>1721</v>
      </c>
      <c r="O55" s="37">
        <v>13</v>
      </c>
      <c r="P55" s="37">
        <v>44</v>
      </c>
    </row>
    <row r="56" spans="14:16" x14ac:dyDescent="0.25">
      <c r="N56" t="s">
        <v>1722</v>
      </c>
      <c r="O56" s="37">
        <v>4</v>
      </c>
      <c r="P56" s="37">
        <v>31.8</v>
      </c>
    </row>
    <row r="57" spans="14:16" x14ac:dyDescent="0.25">
      <c r="N57" t="s">
        <v>2643</v>
      </c>
      <c r="O57" s="37">
        <v>0</v>
      </c>
      <c r="P57" s="37">
        <v>58.208955223880601</v>
      </c>
    </row>
    <row r="58" spans="14:16" x14ac:dyDescent="0.25">
      <c r="N58" t="s">
        <v>1723</v>
      </c>
      <c r="O58" s="37">
        <v>0</v>
      </c>
      <c r="P58" s="37">
        <v>59.235668789808912</v>
      </c>
    </row>
    <row r="59" spans="14:16" x14ac:dyDescent="0.25">
      <c r="N59" t="s">
        <v>2164</v>
      </c>
      <c r="O59" s="37">
        <v>18</v>
      </c>
      <c r="P59" s="37">
        <v>81</v>
      </c>
    </row>
  </sheetData>
  <pageMargins left="0.7" right="0.7" top="0.75" bottom="0.75" header="0.3" footer="0.3"/>
  <pageSetup orientation="portrait" horizontalDpi="1200" verticalDpi="1200"/>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3"/>
  <sheetViews>
    <sheetView topLeftCell="B1" zoomScaleNormal="100" zoomScalePageLayoutView="150" workbookViewId="0">
      <selection activeCell="F9" sqref="F9"/>
    </sheetView>
  </sheetViews>
  <sheetFormatPr defaultColWidth="8.875" defaultRowHeight="15.75" x14ac:dyDescent="0.25"/>
  <cols>
    <col min="1" max="1" width="87" customWidth="1"/>
    <col min="2" max="2" width="13.125" style="92" bestFit="1" customWidth="1"/>
    <col min="3" max="3" width="18.625" style="92" bestFit="1" customWidth="1"/>
    <col min="4" max="4" width="23.375" style="92" bestFit="1" customWidth="1"/>
    <col min="5" max="5" width="23.5" style="92" bestFit="1" customWidth="1"/>
    <col min="6" max="6" width="13.875" style="92" bestFit="1" customWidth="1"/>
    <col min="7" max="7" width="26.625" customWidth="1"/>
  </cols>
  <sheetData>
    <row r="1" spans="1:7" s="44" customFormat="1" ht="19.5" x14ac:dyDescent="0.3">
      <c r="A1" s="45" t="s">
        <v>9</v>
      </c>
      <c r="B1" s="91" t="s">
        <v>1716</v>
      </c>
      <c r="C1" s="91" t="s">
        <v>1725</v>
      </c>
      <c r="D1" s="91" t="s">
        <v>2326</v>
      </c>
      <c r="E1" s="91" t="s">
        <v>1713</v>
      </c>
      <c r="F1" s="91" t="s">
        <v>1715</v>
      </c>
      <c r="G1" s="43" t="s">
        <v>85</v>
      </c>
    </row>
    <row r="2" spans="1:7" s="2" customFormat="1" ht="30" x14ac:dyDescent="0.25">
      <c r="A2" s="86" t="s">
        <v>2494</v>
      </c>
      <c r="B2" s="98"/>
      <c r="C2" s="98"/>
      <c r="D2" s="98"/>
      <c r="E2" s="98"/>
      <c r="F2" s="98"/>
      <c r="G2" s="25"/>
    </row>
    <row r="3" spans="1:7" x14ac:dyDescent="0.25">
      <c r="A3" s="24" t="s">
        <v>2471</v>
      </c>
      <c r="B3" s="92">
        <v>8</v>
      </c>
      <c r="C3" s="92">
        <v>2</v>
      </c>
      <c r="D3" s="92">
        <v>2</v>
      </c>
      <c r="E3" s="92">
        <v>1</v>
      </c>
      <c r="G3" t="s">
        <v>2472</v>
      </c>
    </row>
    <row r="4" spans="1:7" x14ac:dyDescent="0.25">
      <c r="A4" s="10" t="s">
        <v>2473</v>
      </c>
      <c r="B4" s="92">
        <v>4</v>
      </c>
      <c r="D4" s="92">
        <v>2</v>
      </c>
      <c r="E4" s="92">
        <v>1</v>
      </c>
      <c r="G4" t="s">
        <v>2472</v>
      </c>
    </row>
    <row r="5" spans="1:7" ht="31.5" x14ac:dyDescent="0.25">
      <c r="A5" s="24" t="s">
        <v>2474</v>
      </c>
      <c r="B5" s="92">
        <v>8</v>
      </c>
      <c r="C5" s="92">
        <v>2</v>
      </c>
      <c r="D5" s="92">
        <v>2</v>
      </c>
      <c r="E5" s="92">
        <v>1</v>
      </c>
      <c r="G5" t="s">
        <v>2472</v>
      </c>
    </row>
    <row r="6" spans="1:7" x14ac:dyDescent="0.25">
      <c r="A6" s="10" t="s">
        <v>2475</v>
      </c>
      <c r="B6" s="92">
        <v>8</v>
      </c>
      <c r="C6" s="92">
        <v>2</v>
      </c>
      <c r="D6" s="92">
        <v>2</v>
      </c>
      <c r="E6" s="92">
        <v>1</v>
      </c>
      <c r="G6" t="s">
        <v>2472</v>
      </c>
    </row>
    <row r="7" spans="1:7" ht="31.5" x14ac:dyDescent="0.25">
      <c r="A7" s="24" t="s">
        <v>2476</v>
      </c>
      <c r="B7" s="92">
        <v>8</v>
      </c>
      <c r="C7" s="92">
        <v>2</v>
      </c>
      <c r="D7" s="92">
        <v>2</v>
      </c>
      <c r="E7" s="92">
        <v>1</v>
      </c>
      <c r="G7" t="s">
        <v>2472</v>
      </c>
    </row>
    <row r="8" spans="1:7" x14ac:dyDescent="0.25">
      <c r="A8" s="10" t="s">
        <v>2477</v>
      </c>
      <c r="B8" s="92">
        <v>8</v>
      </c>
      <c r="C8" s="92">
        <v>2</v>
      </c>
      <c r="D8" s="92">
        <v>2</v>
      </c>
      <c r="E8" s="92">
        <v>3</v>
      </c>
      <c r="F8" s="92">
        <v>1</v>
      </c>
      <c r="G8" t="s">
        <v>2472</v>
      </c>
    </row>
    <row r="9" spans="1:7" x14ac:dyDescent="0.25">
      <c r="A9" s="24" t="s">
        <v>2478</v>
      </c>
      <c r="B9" s="92">
        <v>8</v>
      </c>
      <c r="C9" s="92">
        <v>2</v>
      </c>
      <c r="D9" s="92">
        <v>2</v>
      </c>
      <c r="E9" s="92">
        <v>1</v>
      </c>
      <c r="G9" t="s">
        <v>2472</v>
      </c>
    </row>
    <row r="10" spans="1:7" x14ac:dyDescent="0.25">
      <c r="A10" s="10" t="s">
        <v>2479</v>
      </c>
      <c r="B10" s="92">
        <v>8</v>
      </c>
      <c r="C10" s="92">
        <v>2</v>
      </c>
      <c r="D10" s="92">
        <v>2</v>
      </c>
      <c r="E10" s="92">
        <v>1</v>
      </c>
      <c r="G10" t="s">
        <v>2472</v>
      </c>
    </row>
    <row r="11" spans="1:7" x14ac:dyDescent="0.25">
      <c r="A11" s="24" t="s">
        <v>2480</v>
      </c>
      <c r="B11" s="92">
        <v>8</v>
      </c>
      <c r="C11" s="92">
        <v>2</v>
      </c>
      <c r="D11" s="92">
        <v>2</v>
      </c>
      <c r="E11" s="92">
        <v>1</v>
      </c>
      <c r="G11" t="s">
        <v>2472</v>
      </c>
    </row>
    <row r="12" spans="1:7" x14ac:dyDescent="0.25">
      <c r="A12" s="24" t="s">
        <v>2481</v>
      </c>
      <c r="B12" s="92">
        <v>8</v>
      </c>
      <c r="C12" s="92">
        <v>2</v>
      </c>
      <c r="D12" s="92">
        <v>2</v>
      </c>
      <c r="E12" s="92">
        <v>1</v>
      </c>
      <c r="G12" t="s">
        <v>2472</v>
      </c>
    </row>
    <row r="13" spans="1:7" x14ac:dyDescent="0.25">
      <c r="A13" s="24" t="s">
        <v>2482</v>
      </c>
      <c r="B13" s="92">
        <v>8</v>
      </c>
      <c r="C13" s="92">
        <v>2</v>
      </c>
      <c r="D13" s="92">
        <v>2</v>
      </c>
      <c r="E13" s="92">
        <v>1</v>
      </c>
      <c r="G13" t="s">
        <v>2472</v>
      </c>
    </row>
    <row r="14" spans="1:7" x14ac:dyDescent="0.25">
      <c r="A14" s="24" t="s">
        <v>2483</v>
      </c>
      <c r="B14" s="92">
        <v>8</v>
      </c>
      <c r="C14" s="92">
        <v>2</v>
      </c>
      <c r="D14" s="92">
        <v>2</v>
      </c>
      <c r="E14" s="92">
        <v>1</v>
      </c>
      <c r="G14" t="s">
        <v>2472</v>
      </c>
    </row>
    <row r="15" spans="1:7" x14ac:dyDescent="0.25">
      <c r="A15" s="24" t="s">
        <v>2484</v>
      </c>
      <c r="B15" s="92">
        <v>8</v>
      </c>
      <c r="C15" s="92">
        <v>2</v>
      </c>
      <c r="D15" s="92">
        <v>2</v>
      </c>
      <c r="E15" s="92">
        <v>1</v>
      </c>
      <c r="G15" t="s">
        <v>2472</v>
      </c>
    </row>
    <row r="16" spans="1:7" x14ac:dyDescent="0.25">
      <c r="A16" s="24" t="s">
        <v>2485</v>
      </c>
      <c r="B16" s="92">
        <v>8</v>
      </c>
      <c r="C16" s="92">
        <v>2</v>
      </c>
      <c r="D16" s="92">
        <v>2</v>
      </c>
      <c r="E16" s="92">
        <v>1</v>
      </c>
      <c r="G16" t="s">
        <v>2472</v>
      </c>
    </row>
    <row r="17" spans="1:7" x14ac:dyDescent="0.25">
      <c r="A17" s="24" t="s">
        <v>2486</v>
      </c>
      <c r="B17" s="92">
        <v>8</v>
      </c>
      <c r="C17" s="92">
        <v>2</v>
      </c>
      <c r="D17" s="92">
        <v>2</v>
      </c>
      <c r="E17" s="92">
        <v>1</v>
      </c>
      <c r="G17" t="s">
        <v>2472</v>
      </c>
    </row>
    <row r="18" spans="1:7" x14ac:dyDescent="0.25">
      <c r="A18" s="24" t="s">
        <v>2487</v>
      </c>
      <c r="B18" s="92">
        <v>8</v>
      </c>
      <c r="C18" s="92">
        <v>1</v>
      </c>
      <c r="D18" s="92">
        <v>2</v>
      </c>
      <c r="E18" s="92">
        <v>1</v>
      </c>
      <c r="G18" t="s">
        <v>2472</v>
      </c>
    </row>
    <row r="19" spans="1:7" x14ac:dyDescent="0.25">
      <c r="A19" s="24" t="s">
        <v>2488</v>
      </c>
      <c r="B19" s="92">
        <v>8</v>
      </c>
      <c r="C19" s="92">
        <v>2</v>
      </c>
      <c r="D19" s="92">
        <v>2</v>
      </c>
      <c r="E19" s="92">
        <v>1</v>
      </c>
      <c r="G19" t="s">
        <v>2472</v>
      </c>
    </row>
    <row r="20" spans="1:7" x14ac:dyDescent="0.25">
      <c r="A20" s="24" t="s">
        <v>2489</v>
      </c>
      <c r="B20" s="92">
        <v>8</v>
      </c>
      <c r="C20" s="92">
        <v>1</v>
      </c>
      <c r="D20" s="92">
        <v>2</v>
      </c>
      <c r="E20" s="92">
        <v>1</v>
      </c>
      <c r="G20" t="s">
        <v>2472</v>
      </c>
    </row>
    <row r="21" spans="1:7" x14ac:dyDescent="0.25">
      <c r="A21" s="24" t="s">
        <v>2490</v>
      </c>
      <c r="B21" s="92">
        <v>8</v>
      </c>
      <c r="C21" s="92">
        <v>2</v>
      </c>
      <c r="D21" s="92">
        <v>2</v>
      </c>
      <c r="E21" s="92">
        <v>1</v>
      </c>
      <c r="G21" t="s">
        <v>2472</v>
      </c>
    </row>
    <row r="22" spans="1:7" x14ac:dyDescent="0.25">
      <c r="A22" s="24" t="s">
        <v>2491</v>
      </c>
      <c r="B22" s="92">
        <v>8</v>
      </c>
      <c r="C22" s="92">
        <v>1</v>
      </c>
      <c r="D22" s="92">
        <v>2</v>
      </c>
      <c r="E22" s="92">
        <v>1</v>
      </c>
      <c r="G22" t="s">
        <v>2472</v>
      </c>
    </row>
    <row r="23" spans="1:7" x14ac:dyDescent="0.25">
      <c r="A23" s="24" t="s">
        <v>2492</v>
      </c>
      <c r="B23" s="92">
        <v>8</v>
      </c>
      <c r="C23" s="92">
        <v>2</v>
      </c>
      <c r="D23" s="92">
        <v>2</v>
      </c>
      <c r="E23" s="92">
        <v>1</v>
      </c>
      <c r="G23" t="s">
        <v>2472</v>
      </c>
    </row>
    <row r="24" spans="1:7" x14ac:dyDescent="0.25">
      <c r="A24" s="24" t="s">
        <v>2493</v>
      </c>
      <c r="B24" s="92">
        <v>8</v>
      </c>
      <c r="C24" s="92">
        <v>1</v>
      </c>
      <c r="D24" s="92">
        <v>2</v>
      </c>
      <c r="E24" s="92">
        <v>1</v>
      </c>
      <c r="G24" t="s">
        <v>2472</v>
      </c>
    </row>
    <row r="25" spans="1:7" s="87" customFormat="1" x14ac:dyDescent="0.25">
      <c r="B25" s="93"/>
      <c r="C25" s="93"/>
      <c r="D25" s="93"/>
      <c r="E25" s="93"/>
      <c r="F25" s="93"/>
    </row>
    <row r="26" spans="1:7" ht="47.25" x14ac:dyDescent="0.25">
      <c r="A26" s="11" t="s">
        <v>2495</v>
      </c>
    </row>
    <row r="27" spans="1:7" x14ac:dyDescent="0.25">
      <c r="A27" s="10" t="s">
        <v>2496</v>
      </c>
      <c r="B27" s="92">
        <v>8</v>
      </c>
      <c r="C27" s="92">
        <v>2</v>
      </c>
      <c r="D27" s="92">
        <v>2</v>
      </c>
      <c r="E27" s="92">
        <v>1</v>
      </c>
      <c r="G27" t="s">
        <v>2497</v>
      </c>
    </row>
    <row r="28" spans="1:7" x14ac:dyDescent="0.25">
      <c r="A28" s="10" t="s">
        <v>2498</v>
      </c>
      <c r="B28" s="92">
        <v>8</v>
      </c>
      <c r="C28" s="92">
        <v>2</v>
      </c>
      <c r="D28" s="92">
        <v>2</v>
      </c>
      <c r="E28" s="92">
        <v>1</v>
      </c>
      <c r="G28" t="s">
        <v>2497</v>
      </c>
    </row>
    <row r="29" spans="1:7" x14ac:dyDescent="0.25">
      <c r="A29" s="10" t="s">
        <v>2499</v>
      </c>
      <c r="B29" s="92">
        <v>8</v>
      </c>
      <c r="C29" s="92">
        <v>2</v>
      </c>
      <c r="D29" s="92">
        <v>2</v>
      </c>
      <c r="E29" s="92">
        <v>1</v>
      </c>
      <c r="G29" t="s">
        <v>2497</v>
      </c>
    </row>
    <row r="30" spans="1:7" x14ac:dyDescent="0.25">
      <c r="A30" s="24" t="s">
        <v>2500</v>
      </c>
      <c r="B30" s="92">
        <v>8</v>
      </c>
      <c r="C30" s="92">
        <v>2</v>
      </c>
      <c r="D30" s="92">
        <v>2</v>
      </c>
      <c r="E30" s="92">
        <v>1</v>
      </c>
      <c r="G30" t="s">
        <v>2497</v>
      </c>
    </row>
    <row r="31" spans="1:7" s="87" customFormat="1" x14ac:dyDescent="0.25">
      <c r="B31" s="93"/>
      <c r="C31" s="93"/>
      <c r="D31" s="93"/>
      <c r="E31" s="93"/>
      <c r="F31" s="93"/>
    </row>
    <row r="32" spans="1:7" ht="31.5" x14ac:dyDescent="0.25">
      <c r="A32" s="11" t="s">
        <v>2501</v>
      </c>
    </row>
    <row r="33" spans="1:7" x14ac:dyDescent="0.25">
      <c r="A33" s="10" t="s">
        <v>2502</v>
      </c>
      <c r="B33" s="92">
        <v>3</v>
      </c>
      <c r="D33" s="92">
        <v>2</v>
      </c>
      <c r="E33" s="92">
        <v>2</v>
      </c>
      <c r="F33" s="92">
        <v>2</v>
      </c>
      <c r="G33" t="s">
        <v>2503</v>
      </c>
    </row>
    <row r="34" spans="1:7" x14ac:dyDescent="0.25">
      <c r="A34" s="10" t="s">
        <v>2504</v>
      </c>
      <c r="B34" s="92">
        <v>3</v>
      </c>
      <c r="D34" s="92">
        <v>2</v>
      </c>
      <c r="E34" s="92">
        <v>2</v>
      </c>
      <c r="F34" s="92">
        <v>2</v>
      </c>
      <c r="G34" t="s">
        <v>2503</v>
      </c>
    </row>
    <row r="35" spans="1:7" x14ac:dyDescent="0.25">
      <c r="A35" s="10" t="s">
        <v>2505</v>
      </c>
      <c r="B35" s="92">
        <v>6</v>
      </c>
      <c r="D35" s="92">
        <v>2</v>
      </c>
      <c r="E35" s="92">
        <v>3</v>
      </c>
      <c r="F35" s="92">
        <v>1</v>
      </c>
      <c r="G35" t="s">
        <v>2503</v>
      </c>
    </row>
    <row r="36" spans="1:7" x14ac:dyDescent="0.25">
      <c r="A36" s="10" t="s">
        <v>2506</v>
      </c>
      <c r="B36" s="92">
        <v>6</v>
      </c>
      <c r="D36" s="92">
        <v>2</v>
      </c>
      <c r="E36" s="92">
        <v>3</v>
      </c>
      <c r="F36" s="92">
        <v>1</v>
      </c>
      <c r="G36" t="s">
        <v>2507</v>
      </c>
    </row>
    <row r="37" spans="1:7" x14ac:dyDescent="0.25">
      <c r="A37" s="10" t="s">
        <v>2508</v>
      </c>
      <c r="B37" s="92">
        <v>2</v>
      </c>
      <c r="D37" s="92">
        <v>2</v>
      </c>
      <c r="E37" s="92">
        <v>3</v>
      </c>
      <c r="F37" s="92">
        <v>2</v>
      </c>
      <c r="G37" t="s">
        <v>2509</v>
      </c>
    </row>
    <row r="38" spans="1:7" x14ac:dyDescent="0.25">
      <c r="A38" s="10" t="s">
        <v>2510</v>
      </c>
      <c r="B38" s="92">
        <v>8</v>
      </c>
      <c r="C38" s="92">
        <v>0</v>
      </c>
      <c r="D38" s="92">
        <v>1</v>
      </c>
      <c r="E38" s="92">
        <v>1</v>
      </c>
      <c r="G38" t="s">
        <v>2511</v>
      </c>
    </row>
    <row r="39" spans="1:7" x14ac:dyDescent="0.25">
      <c r="A39" s="10" t="s">
        <v>2512</v>
      </c>
      <c r="B39" s="92">
        <v>8</v>
      </c>
      <c r="C39" s="92">
        <v>1</v>
      </c>
      <c r="D39" s="92">
        <v>1</v>
      </c>
      <c r="E39" s="92">
        <v>2</v>
      </c>
      <c r="F39" s="92">
        <v>1</v>
      </c>
      <c r="G39" t="s">
        <v>2513</v>
      </c>
    </row>
    <row r="40" spans="1:7" x14ac:dyDescent="0.25">
      <c r="A40" s="10" t="s">
        <v>2514</v>
      </c>
      <c r="B40" s="92">
        <v>8</v>
      </c>
      <c r="C40" s="92">
        <v>0</v>
      </c>
      <c r="D40" s="92">
        <v>1</v>
      </c>
      <c r="E40" s="92">
        <v>2</v>
      </c>
      <c r="F40" s="92">
        <v>1</v>
      </c>
      <c r="G40" t="s">
        <v>2513</v>
      </c>
    </row>
    <row r="41" spans="1:7" x14ac:dyDescent="0.25">
      <c r="A41" s="10" t="s">
        <v>2515</v>
      </c>
      <c r="B41" s="92">
        <v>8</v>
      </c>
      <c r="C41" s="92">
        <v>1</v>
      </c>
      <c r="D41" s="92">
        <v>1</v>
      </c>
      <c r="E41" s="92">
        <v>1</v>
      </c>
      <c r="G41" t="s">
        <v>2513</v>
      </c>
    </row>
    <row r="42" spans="1:7" s="87" customFormat="1" x14ac:dyDescent="0.25">
      <c r="B42" s="93"/>
      <c r="C42" s="93"/>
      <c r="D42" s="93"/>
      <c r="E42" s="93"/>
      <c r="F42" s="93"/>
    </row>
    <row r="43" spans="1:7" ht="23.25" customHeight="1" x14ac:dyDescent="0.25">
      <c r="A43" s="11" t="s">
        <v>2516</v>
      </c>
    </row>
    <row r="44" spans="1:7" x14ac:dyDescent="0.25">
      <c r="A44" s="10" t="s">
        <v>2517</v>
      </c>
      <c r="B44" s="92">
        <v>6</v>
      </c>
      <c r="D44" s="92">
        <v>2</v>
      </c>
      <c r="E44" s="92">
        <v>1</v>
      </c>
      <c r="G44" t="s">
        <v>2518</v>
      </c>
    </row>
    <row r="45" spans="1:7" x14ac:dyDescent="0.25">
      <c r="A45" s="10" t="s">
        <v>2519</v>
      </c>
      <c r="B45" s="92">
        <v>6</v>
      </c>
      <c r="D45" s="92">
        <v>2</v>
      </c>
      <c r="E45" s="92">
        <v>1</v>
      </c>
      <c r="G45" t="s">
        <v>2521</v>
      </c>
    </row>
    <row r="46" spans="1:7" x14ac:dyDescent="0.25">
      <c r="A46" s="10" t="s">
        <v>2520</v>
      </c>
      <c r="B46" s="92">
        <v>4</v>
      </c>
      <c r="D46" s="92">
        <v>1</v>
      </c>
      <c r="E46" s="92">
        <v>1</v>
      </c>
      <c r="G46" t="s">
        <v>2522</v>
      </c>
    </row>
    <row r="47" spans="1:7" x14ac:dyDescent="0.25">
      <c r="A47" s="10" t="s">
        <v>2523</v>
      </c>
      <c r="B47" s="92">
        <v>6</v>
      </c>
      <c r="D47" s="92">
        <v>2</v>
      </c>
      <c r="E47" s="92">
        <v>3</v>
      </c>
      <c r="F47" s="92">
        <v>1</v>
      </c>
      <c r="G47" t="s">
        <v>2524</v>
      </c>
    </row>
    <row r="48" spans="1:7" x14ac:dyDescent="0.25">
      <c r="A48" s="24" t="s">
        <v>2525</v>
      </c>
      <c r="B48" s="92">
        <v>4</v>
      </c>
      <c r="D48" s="92">
        <v>2</v>
      </c>
      <c r="E48" s="92">
        <v>3</v>
      </c>
      <c r="F48" s="92">
        <v>1</v>
      </c>
      <c r="G48" t="s">
        <v>2526</v>
      </c>
    </row>
    <row r="49" spans="1:7" x14ac:dyDescent="0.25">
      <c r="A49" s="10" t="s">
        <v>2527</v>
      </c>
      <c r="B49" s="92">
        <v>5</v>
      </c>
      <c r="D49" s="92">
        <v>2</v>
      </c>
      <c r="E49" s="92">
        <v>3</v>
      </c>
      <c r="F49" s="92">
        <v>1</v>
      </c>
      <c r="G49" t="s">
        <v>2528</v>
      </c>
    </row>
    <row r="50" spans="1:7" x14ac:dyDescent="0.25">
      <c r="A50" s="10" t="s">
        <v>2529</v>
      </c>
      <c r="B50" s="92">
        <v>8</v>
      </c>
      <c r="C50" s="92">
        <v>2</v>
      </c>
      <c r="D50" s="92">
        <v>2</v>
      </c>
      <c r="E50" s="92">
        <v>1</v>
      </c>
      <c r="G50" t="s">
        <v>2530</v>
      </c>
    </row>
    <row r="51" spans="1:7" x14ac:dyDescent="0.25">
      <c r="A51" s="10" t="s">
        <v>2531</v>
      </c>
      <c r="B51" s="92">
        <v>8</v>
      </c>
      <c r="C51" s="92">
        <v>2</v>
      </c>
      <c r="D51" s="92">
        <v>2</v>
      </c>
      <c r="E51" s="92">
        <v>1</v>
      </c>
      <c r="G51" t="s">
        <v>2532</v>
      </c>
    </row>
    <row r="52" spans="1:7" s="87" customFormat="1" x14ac:dyDescent="0.25">
      <c r="B52" s="93"/>
      <c r="C52" s="93"/>
      <c r="D52" s="93"/>
      <c r="E52" s="93"/>
      <c r="F52" s="93"/>
    </row>
    <row r="53" spans="1:7" x14ac:dyDescent="0.25">
      <c r="A53" s="3" t="s">
        <v>2533</v>
      </c>
    </row>
    <row r="54" spans="1:7" x14ac:dyDescent="0.25">
      <c r="A54" s="10" t="s">
        <v>2534</v>
      </c>
      <c r="B54" s="92">
        <v>4</v>
      </c>
      <c r="D54" s="92">
        <v>1</v>
      </c>
      <c r="E54" s="92">
        <v>3</v>
      </c>
      <c r="F54" s="92">
        <v>1</v>
      </c>
      <c r="G54" t="s">
        <v>2522</v>
      </c>
    </row>
    <row r="55" spans="1:7" ht="31.5" x14ac:dyDescent="0.25">
      <c r="A55" s="24" t="s">
        <v>2535</v>
      </c>
      <c r="B55" s="92">
        <v>4</v>
      </c>
      <c r="D55" s="92">
        <v>1</v>
      </c>
      <c r="E55" s="92">
        <v>3</v>
      </c>
      <c r="F55" s="92">
        <v>1</v>
      </c>
      <c r="G55" t="s">
        <v>2522</v>
      </c>
    </row>
    <row r="56" spans="1:7" x14ac:dyDescent="0.25">
      <c r="A56" s="10" t="s">
        <v>2536</v>
      </c>
      <c r="B56" s="92">
        <v>5</v>
      </c>
      <c r="D56" s="92">
        <v>2</v>
      </c>
      <c r="E56" s="92">
        <v>3</v>
      </c>
      <c r="F56" s="92">
        <v>1</v>
      </c>
      <c r="G56" t="s">
        <v>2532</v>
      </c>
    </row>
    <row r="57" spans="1:7" x14ac:dyDescent="0.25">
      <c r="A57" s="10" t="s">
        <v>2537</v>
      </c>
      <c r="B57" s="92">
        <v>5</v>
      </c>
      <c r="D57" s="92">
        <v>2</v>
      </c>
      <c r="E57" s="92">
        <v>3</v>
      </c>
      <c r="F57" s="92">
        <v>1</v>
      </c>
      <c r="G57" t="s">
        <v>2532</v>
      </c>
    </row>
    <row r="58" spans="1:7" x14ac:dyDescent="0.25">
      <c r="A58" s="10" t="s">
        <v>2538</v>
      </c>
      <c r="B58" s="92">
        <v>8</v>
      </c>
      <c r="C58" s="92">
        <v>2</v>
      </c>
      <c r="D58" s="92">
        <v>2</v>
      </c>
      <c r="E58" s="92">
        <v>1</v>
      </c>
      <c r="G58" t="s">
        <v>2539</v>
      </c>
    </row>
    <row r="59" spans="1:7" x14ac:dyDescent="0.25">
      <c r="A59" s="10" t="s">
        <v>2540</v>
      </c>
      <c r="B59" s="92">
        <v>5</v>
      </c>
      <c r="D59" s="92">
        <v>1</v>
      </c>
      <c r="E59" s="92">
        <v>3</v>
      </c>
      <c r="F59" s="92">
        <v>1</v>
      </c>
      <c r="G59" t="s">
        <v>2541</v>
      </c>
    </row>
    <row r="60" spans="1:7" s="87" customFormat="1" x14ac:dyDescent="0.25">
      <c r="B60" s="93"/>
      <c r="C60" s="93"/>
      <c r="D60" s="93"/>
      <c r="E60" s="93"/>
      <c r="F60" s="93"/>
    </row>
    <row r="61" spans="1:7" x14ac:dyDescent="0.25">
      <c r="A61" s="3" t="s">
        <v>2542</v>
      </c>
    </row>
    <row r="62" spans="1:7" x14ac:dyDescent="0.25">
      <c r="A62" s="3" t="s">
        <v>2543</v>
      </c>
      <c r="G62" t="s">
        <v>2544</v>
      </c>
    </row>
    <row r="63" spans="1:7" x14ac:dyDescent="0.25">
      <c r="A63" s="3" t="s">
        <v>2545</v>
      </c>
    </row>
    <row r="64" spans="1:7" x14ac:dyDescent="0.25">
      <c r="A64" s="10" t="s">
        <v>2546</v>
      </c>
      <c r="B64" s="92">
        <v>8</v>
      </c>
      <c r="C64" s="92">
        <v>2</v>
      </c>
      <c r="D64" s="92">
        <v>2</v>
      </c>
      <c r="E64" s="92">
        <v>1</v>
      </c>
      <c r="G64" t="s">
        <v>2472</v>
      </c>
    </row>
    <row r="65" spans="1:7" x14ac:dyDescent="0.25">
      <c r="A65" s="10" t="s">
        <v>2547</v>
      </c>
      <c r="B65" s="92">
        <v>8</v>
      </c>
      <c r="C65" s="92">
        <v>2</v>
      </c>
      <c r="D65" s="92">
        <v>2</v>
      </c>
      <c r="E65" s="92">
        <v>1</v>
      </c>
      <c r="G65" t="s">
        <v>2472</v>
      </c>
    </row>
    <row r="66" spans="1:7" x14ac:dyDescent="0.25">
      <c r="A66" s="10" t="s">
        <v>2548</v>
      </c>
      <c r="B66" s="92">
        <v>8</v>
      </c>
      <c r="C66" s="92">
        <v>2</v>
      </c>
      <c r="D66" s="92">
        <v>2</v>
      </c>
      <c r="E66" s="92">
        <v>1</v>
      </c>
      <c r="G66" t="s">
        <v>2549</v>
      </c>
    </row>
    <row r="67" spans="1:7" x14ac:dyDescent="0.25">
      <c r="A67" s="10" t="s">
        <v>2550</v>
      </c>
      <c r="B67" s="92">
        <v>8</v>
      </c>
      <c r="C67" s="92">
        <v>2</v>
      </c>
      <c r="D67" s="92">
        <v>2</v>
      </c>
      <c r="E67" s="92">
        <v>1</v>
      </c>
      <c r="G67" t="s">
        <v>2551</v>
      </c>
    </row>
    <row r="68" spans="1:7" s="87" customFormat="1" x14ac:dyDescent="0.25">
      <c r="B68" s="93"/>
      <c r="C68" s="93"/>
      <c r="D68" s="93"/>
      <c r="E68" s="93"/>
      <c r="F68" s="93"/>
    </row>
    <row r="69" spans="1:7" ht="31.5" x14ac:dyDescent="0.25">
      <c r="A69" s="11" t="s">
        <v>2552</v>
      </c>
    </row>
    <row r="70" spans="1:7" x14ac:dyDescent="0.25">
      <c r="A70" s="24" t="s">
        <v>2553</v>
      </c>
      <c r="B70" s="92">
        <v>5</v>
      </c>
      <c r="D70" s="92">
        <v>2</v>
      </c>
      <c r="E70" s="92">
        <v>1</v>
      </c>
      <c r="G70" t="s">
        <v>2532</v>
      </c>
    </row>
    <row r="71" spans="1:7" x14ac:dyDescent="0.25">
      <c r="A71" s="10" t="s">
        <v>2554</v>
      </c>
      <c r="B71" s="92">
        <v>5</v>
      </c>
      <c r="D71" s="92">
        <v>2</v>
      </c>
      <c r="E71" s="92">
        <v>1</v>
      </c>
      <c r="G71" t="s">
        <v>2532</v>
      </c>
    </row>
    <row r="72" spans="1:7" x14ac:dyDescent="0.25">
      <c r="A72" s="10" t="s">
        <v>2555</v>
      </c>
      <c r="B72" s="92">
        <v>5</v>
      </c>
      <c r="D72" s="92">
        <v>2</v>
      </c>
      <c r="E72" s="92">
        <v>2</v>
      </c>
      <c r="F72" s="92">
        <v>1</v>
      </c>
      <c r="G72" t="s">
        <v>2532</v>
      </c>
    </row>
    <row r="73" spans="1:7" x14ac:dyDescent="0.25">
      <c r="A73" s="10" t="s">
        <v>2556</v>
      </c>
      <c r="B73" s="92">
        <v>5</v>
      </c>
      <c r="D73" s="92">
        <v>2</v>
      </c>
      <c r="E73" s="92">
        <v>2</v>
      </c>
      <c r="F73" s="92">
        <v>1</v>
      </c>
      <c r="G73" t="s">
        <v>2557</v>
      </c>
    </row>
    <row r="74" spans="1:7" x14ac:dyDescent="0.25">
      <c r="A74" s="10" t="s">
        <v>2558</v>
      </c>
      <c r="B74" s="92">
        <v>8</v>
      </c>
      <c r="C74" s="92">
        <v>0</v>
      </c>
      <c r="D74" s="92">
        <v>2</v>
      </c>
      <c r="E74" s="92">
        <v>2</v>
      </c>
      <c r="F74" s="92">
        <v>1</v>
      </c>
      <c r="G74" t="s">
        <v>2557</v>
      </c>
    </row>
    <row r="75" spans="1:7" s="87" customFormat="1" x14ac:dyDescent="0.25">
      <c r="B75" s="93"/>
      <c r="C75" s="93"/>
      <c r="D75" s="93"/>
      <c r="E75" s="93"/>
      <c r="F75" s="93"/>
    </row>
    <row r="76" spans="1:7" x14ac:dyDescent="0.25">
      <c r="A76" s="3" t="s">
        <v>2559</v>
      </c>
    </row>
    <row r="77" spans="1:7" ht="31.5" x14ac:dyDescent="0.25">
      <c r="A77" s="24" t="s">
        <v>2560</v>
      </c>
      <c r="B77" s="92">
        <v>3</v>
      </c>
      <c r="D77" s="92">
        <v>2</v>
      </c>
      <c r="E77" s="92">
        <v>3</v>
      </c>
      <c r="F77" s="92">
        <v>2</v>
      </c>
      <c r="G77" t="s">
        <v>2561</v>
      </c>
    </row>
    <row r="78" spans="1:7" x14ac:dyDescent="0.25">
      <c r="A78" s="10" t="s">
        <v>2562</v>
      </c>
      <c r="B78" s="92">
        <v>3</v>
      </c>
      <c r="D78" s="92">
        <v>1</v>
      </c>
      <c r="E78" s="92">
        <v>1</v>
      </c>
      <c r="G78" t="s">
        <v>2563</v>
      </c>
    </row>
    <row r="79" spans="1:7" x14ac:dyDescent="0.25">
      <c r="A79" s="10" t="s">
        <v>2564</v>
      </c>
      <c r="B79" s="92">
        <v>3</v>
      </c>
      <c r="D79" s="92">
        <v>1</v>
      </c>
      <c r="E79" s="92">
        <v>1</v>
      </c>
      <c r="G79" t="s">
        <v>2563</v>
      </c>
    </row>
    <row r="80" spans="1:7" x14ac:dyDescent="0.25">
      <c r="A80" s="10" t="s">
        <v>2565</v>
      </c>
      <c r="B80" s="92">
        <v>3</v>
      </c>
      <c r="D80" s="92">
        <v>1</v>
      </c>
      <c r="E80" s="92">
        <v>2</v>
      </c>
      <c r="F80" s="92">
        <v>2</v>
      </c>
      <c r="G80" t="s">
        <v>2566</v>
      </c>
    </row>
    <row r="81" spans="1:7" x14ac:dyDescent="0.25">
      <c r="A81" s="10" t="s">
        <v>2567</v>
      </c>
      <c r="B81" s="92">
        <v>3</v>
      </c>
      <c r="D81" s="92">
        <v>1</v>
      </c>
      <c r="E81" s="92">
        <v>1</v>
      </c>
      <c r="G81" t="s">
        <v>2568</v>
      </c>
    </row>
    <row r="82" spans="1:7" s="87" customFormat="1" x14ac:dyDescent="0.25">
      <c r="B82" s="93"/>
      <c r="C82" s="93"/>
      <c r="D82" s="93"/>
      <c r="E82" s="93"/>
      <c r="F82" s="93"/>
    </row>
    <row r="83" spans="1:7" ht="31.5" x14ac:dyDescent="0.25">
      <c r="A83" s="11" t="s">
        <v>2569</v>
      </c>
    </row>
    <row r="84" spans="1:7" x14ac:dyDescent="0.25">
      <c r="A84" s="10" t="s">
        <v>2570</v>
      </c>
      <c r="B84" s="92">
        <v>6</v>
      </c>
      <c r="D84" s="92">
        <v>2</v>
      </c>
      <c r="E84" s="92">
        <v>1</v>
      </c>
      <c r="G84" t="s">
        <v>2571</v>
      </c>
    </row>
    <row r="85" spans="1:7" x14ac:dyDescent="0.25">
      <c r="A85" s="10" t="s">
        <v>2572</v>
      </c>
      <c r="B85" s="92">
        <v>6</v>
      </c>
      <c r="D85" s="92">
        <v>2</v>
      </c>
      <c r="E85" s="92">
        <v>1</v>
      </c>
      <c r="G85" t="s">
        <v>2573</v>
      </c>
    </row>
    <row r="86" spans="1:7" x14ac:dyDescent="0.25">
      <c r="A86" s="10" t="s">
        <v>2574</v>
      </c>
      <c r="B86" s="92">
        <v>6</v>
      </c>
      <c r="D86" s="92">
        <v>2</v>
      </c>
      <c r="E86" s="92">
        <v>3</v>
      </c>
      <c r="F86" s="92">
        <v>1</v>
      </c>
      <c r="G86" t="s">
        <v>2575</v>
      </c>
    </row>
    <row r="87" spans="1:7" x14ac:dyDescent="0.25">
      <c r="A87" s="10" t="s">
        <v>2576</v>
      </c>
      <c r="B87" s="92">
        <v>6</v>
      </c>
      <c r="D87" s="92">
        <v>2</v>
      </c>
      <c r="E87" s="92">
        <v>1</v>
      </c>
      <c r="G87" t="s">
        <v>2524</v>
      </c>
    </row>
    <row r="88" spans="1:7" x14ac:dyDescent="0.25">
      <c r="A88" s="10" t="s">
        <v>2577</v>
      </c>
      <c r="B88" s="92">
        <v>6</v>
      </c>
      <c r="D88" s="92">
        <v>2</v>
      </c>
      <c r="E88" s="92">
        <v>3</v>
      </c>
      <c r="F88" s="92">
        <v>1</v>
      </c>
      <c r="G88" t="s">
        <v>2578</v>
      </c>
    </row>
    <row r="89" spans="1:7" x14ac:dyDescent="0.25">
      <c r="A89" s="10" t="s">
        <v>2579</v>
      </c>
      <c r="B89" s="92">
        <v>6</v>
      </c>
      <c r="D89" s="92">
        <v>2</v>
      </c>
      <c r="E89" s="92">
        <v>3</v>
      </c>
      <c r="F89" s="92">
        <v>1</v>
      </c>
      <c r="G89" t="s">
        <v>2580</v>
      </c>
    </row>
    <row r="90" spans="1:7" ht="31.5" x14ac:dyDescent="0.25">
      <c r="A90" s="24" t="s">
        <v>2581</v>
      </c>
      <c r="G90" t="s">
        <v>2582</v>
      </c>
    </row>
    <row r="91" spans="1:7" x14ac:dyDescent="0.25">
      <c r="A91" s="10" t="s">
        <v>2583</v>
      </c>
      <c r="G91" t="s">
        <v>2582</v>
      </c>
    </row>
    <row r="92" spans="1:7" s="87" customFormat="1" x14ac:dyDescent="0.25">
      <c r="B92" s="93"/>
      <c r="C92" s="93"/>
      <c r="D92" s="93"/>
      <c r="E92" s="93"/>
      <c r="F92" s="93"/>
    </row>
    <row r="93" spans="1:7" x14ac:dyDescent="0.25">
      <c r="A93" t="s">
        <v>2584</v>
      </c>
    </row>
    <row r="94" spans="1:7" x14ac:dyDescent="0.25">
      <c r="A94" s="3" t="s">
        <v>2585</v>
      </c>
      <c r="G94" t="s">
        <v>2586</v>
      </c>
    </row>
    <row r="95" spans="1:7" x14ac:dyDescent="0.25">
      <c r="A95" t="s">
        <v>2587</v>
      </c>
    </row>
    <row r="96" spans="1:7" x14ac:dyDescent="0.25">
      <c r="A96" s="10" t="s">
        <v>2588</v>
      </c>
      <c r="B96" s="92">
        <v>6</v>
      </c>
      <c r="D96" s="92">
        <v>1</v>
      </c>
      <c r="E96" s="92">
        <v>1</v>
      </c>
      <c r="G96" t="s">
        <v>2589</v>
      </c>
    </row>
    <row r="97" spans="1:7" x14ac:dyDescent="0.25">
      <c r="A97" s="10" t="s">
        <v>2590</v>
      </c>
      <c r="B97" s="92">
        <v>6</v>
      </c>
      <c r="D97" s="92">
        <v>2</v>
      </c>
      <c r="E97" s="92">
        <v>1</v>
      </c>
      <c r="G97" t="s">
        <v>2591</v>
      </c>
    </row>
    <row r="98" spans="1:7" x14ac:dyDescent="0.25">
      <c r="A98" s="10" t="s">
        <v>2592</v>
      </c>
      <c r="B98" s="92">
        <v>6</v>
      </c>
      <c r="D98" s="92">
        <v>2</v>
      </c>
      <c r="E98" s="92">
        <v>1</v>
      </c>
      <c r="G98" t="s">
        <v>2593</v>
      </c>
    </row>
    <row r="99" spans="1:7" x14ac:dyDescent="0.25">
      <c r="A99" s="10" t="s">
        <v>2594</v>
      </c>
      <c r="B99" s="92">
        <v>6</v>
      </c>
      <c r="D99" s="92">
        <v>2</v>
      </c>
      <c r="E99" s="92">
        <v>3</v>
      </c>
      <c r="F99" s="92">
        <v>1</v>
      </c>
      <c r="G99" t="s">
        <v>2549</v>
      </c>
    </row>
    <row r="100" spans="1:7" x14ac:dyDescent="0.25">
      <c r="A100" s="10" t="s">
        <v>2595</v>
      </c>
      <c r="B100" s="92">
        <v>6</v>
      </c>
      <c r="D100" s="92">
        <v>2</v>
      </c>
      <c r="E100" s="92">
        <v>1</v>
      </c>
      <c r="G100" t="s">
        <v>2596</v>
      </c>
    </row>
    <row r="101" spans="1:7" x14ac:dyDescent="0.25">
      <c r="A101" s="10" t="s">
        <v>2597</v>
      </c>
      <c r="B101" s="92">
        <v>6</v>
      </c>
      <c r="D101" s="92">
        <v>2</v>
      </c>
      <c r="E101" s="92">
        <v>1</v>
      </c>
      <c r="G101" t="s">
        <v>2598</v>
      </c>
    </row>
    <row r="102" spans="1:7" x14ac:dyDescent="0.25">
      <c r="A102" s="10" t="s">
        <v>2599</v>
      </c>
      <c r="B102" s="92">
        <v>6</v>
      </c>
      <c r="D102" s="92">
        <v>1</v>
      </c>
      <c r="E102" s="92">
        <v>2</v>
      </c>
      <c r="F102" s="92">
        <v>1</v>
      </c>
      <c r="G102" t="s">
        <v>2582</v>
      </c>
    </row>
    <row r="103" spans="1:7" x14ac:dyDescent="0.25">
      <c r="A103" s="10" t="s">
        <v>2600</v>
      </c>
      <c r="B103" s="92">
        <v>6</v>
      </c>
      <c r="D103" s="92">
        <v>1</v>
      </c>
      <c r="E103" s="92">
        <v>2</v>
      </c>
      <c r="F103" s="92">
        <v>1</v>
      </c>
    </row>
    <row r="104" spans="1:7" s="87" customFormat="1" x14ac:dyDescent="0.25">
      <c r="B104" s="93"/>
      <c r="C104" s="93"/>
      <c r="D104" s="93"/>
      <c r="E104" s="93"/>
      <c r="F104" s="93"/>
    </row>
    <row r="105" spans="1:7" x14ac:dyDescent="0.25">
      <c r="A105" s="3" t="s">
        <v>2601</v>
      </c>
    </row>
    <row r="106" spans="1:7" x14ac:dyDescent="0.25">
      <c r="A106" s="10" t="s">
        <v>2602</v>
      </c>
      <c r="B106" s="92">
        <v>4</v>
      </c>
      <c r="D106" s="92">
        <v>1</v>
      </c>
      <c r="E106" s="92">
        <v>1</v>
      </c>
      <c r="G106" t="s">
        <v>2603</v>
      </c>
    </row>
    <row r="107" spans="1:7" x14ac:dyDescent="0.25">
      <c r="A107" s="24" t="s">
        <v>2604</v>
      </c>
      <c r="B107" s="92">
        <v>4</v>
      </c>
      <c r="D107" s="92">
        <v>1</v>
      </c>
      <c r="E107" s="92">
        <v>1</v>
      </c>
      <c r="G107" t="s">
        <v>2603</v>
      </c>
    </row>
    <row r="108" spans="1:7" x14ac:dyDescent="0.25">
      <c r="A108" s="10" t="s">
        <v>2605</v>
      </c>
      <c r="B108" s="92">
        <v>5</v>
      </c>
      <c r="D108" s="92">
        <v>2</v>
      </c>
      <c r="E108" s="92">
        <v>1</v>
      </c>
      <c r="G108" t="s">
        <v>2603</v>
      </c>
    </row>
    <row r="109" spans="1:7" x14ac:dyDescent="0.25">
      <c r="A109" s="10" t="s">
        <v>2606</v>
      </c>
      <c r="B109" s="92">
        <v>6</v>
      </c>
      <c r="D109" s="92">
        <v>1</v>
      </c>
      <c r="E109" s="92">
        <v>1</v>
      </c>
      <c r="G109" t="s">
        <v>2603</v>
      </c>
    </row>
    <row r="110" spans="1:7" x14ac:dyDescent="0.25">
      <c r="A110" s="10" t="s">
        <v>2607</v>
      </c>
      <c r="B110" s="92">
        <v>6</v>
      </c>
      <c r="D110" s="92">
        <v>1</v>
      </c>
      <c r="E110" s="92">
        <v>1</v>
      </c>
      <c r="G110" t="s">
        <v>2603</v>
      </c>
    </row>
    <row r="111" spans="1:7" x14ac:dyDescent="0.25">
      <c r="A111" s="10" t="s">
        <v>2608</v>
      </c>
      <c r="B111" s="92">
        <v>6</v>
      </c>
      <c r="D111" s="92">
        <v>2</v>
      </c>
      <c r="E111" s="92">
        <v>1</v>
      </c>
      <c r="G111" t="s">
        <v>2603</v>
      </c>
    </row>
    <row r="112" spans="1:7" s="87" customFormat="1" x14ac:dyDescent="0.25">
      <c r="B112" s="93"/>
      <c r="C112" s="93"/>
      <c r="D112" s="93"/>
      <c r="E112" s="93"/>
      <c r="F112" s="93"/>
    </row>
    <row r="113" spans="1:7" x14ac:dyDescent="0.25">
      <c r="A113" s="3" t="s">
        <v>2609</v>
      </c>
    </row>
    <row r="114" spans="1:7" x14ac:dyDescent="0.25">
      <c r="A114" s="3" t="s">
        <v>2610</v>
      </c>
      <c r="B114" s="92">
        <v>8</v>
      </c>
      <c r="C114" s="92">
        <v>0</v>
      </c>
      <c r="D114" s="92">
        <v>1</v>
      </c>
      <c r="E114" s="92">
        <v>1</v>
      </c>
      <c r="G114" t="s">
        <v>2513</v>
      </c>
    </row>
    <row r="115" spans="1:7" x14ac:dyDescent="0.25">
      <c r="A115" s="10" t="s">
        <v>2611</v>
      </c>
    </row>
    <row r="116" spans="1:7" x14ac:dyDescent="0.25">
      <c r="A116" s="10" t="s">
        <v>2612</v>
      </c>
      <c r="B116" s="92">
        <v>8</v>
      </c>
      <c r="C116" s="92">
        <v>2</v>
      </c>
      <c r="D116" s="92">
        <v>2</v>
      </c>
      <c r="E116" s="92">
        <v>1</v>
      </c>
      <c r="G116" t="s">
        <v>2613</v>
      </c>
    </row>
    <row r="117" spans="1:7" x14ac:dyDescent="0.25">
      <c r="A117" s="10" t="s">
        <v>2614</v>
      </c>
      <c r="B117" s="92">
        <v>8</v>
      </c>
      <c r="C117" s="92">
        <v>2</v>
      </c>
      <c r="D117" s="92">
        <v>2</v>
      </c>
      <c r="E117" s="92">
        <v>1</v>
      </c>
      <c r="G117" t="s">
        <v>2613</v>
      </c>
    </row>
    <row r="118" spans="1:7" x14ac:dyDescent="0.25">
      <c r="A118" s="10" t="s">
        <v>2615</v>
      </c>
      <c r="B118" s="92">
        <v>8</v>
      </c>
      <c r="C118" s="92">
        <v>2</v>
      </c>
      <c r="D118" s="92">
        <v>2</v>
      </c>
      <c r="E118" s="92">
        <v>1</v>
      </c>
      <c r="G118" t="s">
        <v>2613</v>
      </c>
    </row>
    <row r="119" spans="1:7" x14ac:dyDescent="0.25">
      <c r="A119" s="10" t="s">
        <v>2616</v>
      </c>
      <c r="B119" s="92">
        <v>8</v>
      </c>
      <c r="C119" s="92">
        <v>1</v>
      </c>
      <c r="D119" s="92">
        <v>1</v>
      </c>
      <c r="E119" s="92">
        <v>1</v>
      </c>
      <c r="G119" t="s">
        <v>2613</v>
      </c>
    </row>
    <row r="120" spans="1:7" x14ac:dyDescent="0.25">
      <c r="A120" s="10" t="s">
        <v>2617</v>
      </c>
      <c r="B120" s="92">
        <v>5</v>
      </c>
      <c r="D120" s="92">
        <v>2</v>
      </c>
      <c r="E120" s="92">
        <v>3</v>
      </c>
      <c r="F120" s="92">
        <v>1</v>
      </c>
      <c r="G120" t="s">
        <v>2618</v>
      </c>
    </row>
    <row r="121" spans="1:7" x14ac:dyDescent="0.25">
      <c r="A121" s="10" t="s">
        <v>2619</v>
      </c>
      <c r="B121" s="92">
        <v>5</v>
      </c>
      <c r="D121" s="92">
        <v>2</v>
      </c>
      <c r="E121" s="92">
        <v>3</v>
      </c>
      <c r="F121" s="92">
        <v>1</v>
      </c>
      <c r="G121" t="s">
        <v>2618</v>
      </c>
    </row>
    <row r="122" spans="1:7" x14ac:dyDescent="0.25">
      <c r="A122" s="10" t="s">
        <v>2620</v>
      </c>
      <c r="B122" s="92">
        <v>5</v>
      </c>
      <c r="D122" s="92">
        <v>2</v>
      </c>
      <c r="E122" s="92">
        <v>3</v>
      </c>
      <c r="F122" s="92">
        <v>1</v>
      </c>
      <c r="G122" t="s">
        <v>2618</v>
      </c>
    </row>
    <row r="123" spans="1:7" x14ac:dyDescent="0.25">
      <c r="A123" s="10" t="s">
        <v>2621</v>
      </c>
      <c r="B123" s="92">
        <v>5</v>
      </c>
      <c r="D123" s="92">
        <v>2</v>
      </c>
      <c r="E123" s="92">
        <v>3</v>
      </c>
      <c r="F123" s="92">
        <v>1</v>
      </c>
      <c r="G123" t="s">
        <v>2618</v>
      </c>
    </row>
    <row r="124" spans="1:7" x14ac:dyDescent="0.25">
      <c r="A124" s="10" t="s">
        <v>2622</v>
      </c>
      <c r="B124" s="92">
        <v>6</v>
      </c>
      <c r="D124" s="92">
        <v>2</v>
      </c>
      <c r="E124" s="92">
        <v>3</v>
      </c>
      <c r="F124" s="92">
        <v>1</v>
      </c>
      <c r="G124" t="s">
        <v>2618</v>
      </c>
    </row>
    <row r="125" spans="1:7" x14ac:dyDescent="0.25">
      <c r="A125" s="10" t="s">
        <v>2623</v>
      </c>
      <c r="B125" s="92">
        <v>8</v>
      </c>
      <c r="C125" s="92">
        <v>0</v>
      </c>
      <c r="D125" s="92">
        <v>2</v>
      </c>
      <c r="E125" s="92">
        <v>1</v>
      </c>
      <c r="G125" t="s">
        <v>2618</v>
      </c>
    </row>
    <row r="126" spans="1:7" s="87" customFormat="1" x14ac:dyDescent="0.25">
      <c r="B126" s="93"/>
      <c r="C126" s="93"/>
      <c r="D126" s="93"/>
      <c r="E126" s="93"/>
      <c r="F126" s="93"/>
    </row>
    <row r="127" spans="1:7" ht="31.5" x14ac:dyDescent="0.25">
      <c r="A127" s="11" t="s">
        <v>2624</v>
      </c>
      <c r="B127" s="92">
        <v>8</v>
      </c>
      <c r="C127" s="92">
        <v>0</v>
      </c>
      <c r="D127" s="92">
        <v>1</v>
      </c>
      <c r="E127" s="92">
        <v>1</v>
      </c>
      <c r="G127" t="s">
        <v>2513</v>
      </c>
    </row>
    <row r="128" spans="1:7" x14ac:dyDescent="0.25">
      <c r="A128" s="10" t="s">
        <v>2625</v>
      </c>
    </row>
    <row r="129" spans="1:7" x14ac:dyDescent="0.25">
      <c r="A129" s="10" t="s">
        <v>2626</v>
      </c>
      <c r="B129" s="92">
        <v>8</v>
      </c>
      <c r="C129" s="92">
        <v>2</v>
      </c>
      <c r="D129" s="92">
        <v>2</v>
      </c>
      <c r="E129" s="92">
        <v>1</v>
      </c>
      <c r="G129" t="s">
        <v>2618</v>
      </c>
    </row>
    <row r="130" spans="1:7" x14ac:dyDescent="0.25">
      <c r="A130" s="10" t="s">
        <v>2627</v>
      </c>
      <c r="B130" s="92">
        <v>8</v>
      </c>
      <c r="C130" s="92">
        <v>2</v>
      </c>
      <c r="D130" s="92">
        <v>2</v>
      </c>
      <c r="E130" s="92">
        <v>1</v>
      </c>
      <c r="G130" t="s">
        <v>2618</v>
      </c>
    </row>
    <row r="131" spans="1:7" x14ac:dyDescent="0.25">
      <c r="A131" s="10" t="s">
        <v>2628</v>
      </c>
      <c r="B131" s="92">
        <v>8</v>
      </c>
      <c r="C131" s="92">
        <v>2</v>
      </c>
      <c r="D131" s="92">
        <v>2</v>
      </c>
      <c r="E131" s="92">
        <v>1</v>
      </c>
      <c r="G131" t="s">
        <v>2618</v>
      </c>
    </row>
    <row r="132" spans="1:7" x14ac:dyDescent="0.25">
      <c r="A132" s="10" t="s">
        <v>2629</v>
      </c>
      <c r="B132" s="92">
        <v>8</v>
      </c>
      <c r="C132" s="92">
        <v>1</v>
      </c>
      <c r="D132" s="92">
        <v>1</v>
      </c>
      <c r="E132" s="92">
        <v>1</v>
      </c>
      <c r="G132" t="s">
        <v>2618</v>
      </c>
    </row>
    <row r="133" spans="1:7" x14ac:dyDescent="0.25">
      <c r="A133" s="10" t="s">
        <v>2630</v>
      </c>
      <c r="B133" s="92">
        <v>5</v>
      </c>
      <c r="D133" s="92">
        <v>2</v>
      </c>
      <c r="E133" s="92">
        <v>3</v>
      </c>
      <c r="F133" s="92">
        <v>1</v>
      </c>
      <c r="G133" t="s">
        <v>2618</v>
      </c>
    </row>
    <row r="134" spans="1:7" x14ac:dyDescent="0.25">
      <c r="A134" s="10" t="s">
        <v>2631</v>
      </c>
      <c r="B134" s="92">
        <v>5</v>
      </c>
      <c r="D134" s="92">
        <v>2</v>
      </c>
      <c r="E134" s="92">
        <v>3</v>
      </c>
      <c r="F134" s="92">
        <v>1</v>
      </c>
      <c r="G134" t="s">
        <v>2618</v>
      </c>
    </row>
    <row r="135" spans="1:7" x14ac:dyDescent="0.25">
      <c r="A135" s="10" t="s">
        <v>2632</v>
      </c>
      <c r="B135" s="92">
        <v>5</v>
      </c>
      <c r="D135" s="92">
        <v>2</v>
      </c>
      <c r="E135" s="92">
        <v>3</v>
      </c>
      <c r="F135" s="92">
        <v>1</v>
      </c>
      <c r="G135" t="s">
        <v>2618</v>
      </c>
    </row>
    <row r="136" spans="1:7" x14ac:dyDescent="0.25">
      <c r="A136" s="10" t="s">
        <v>2633</v>
      </c>
      <c r="B136" s="92">
        <v>5</v>
      </c>
      <c r="D136" s="92">
        <v>2</v>
      </c>
      <c r="E136" s="92">
        <v>3</v>
      </c>
      <c r="F136" s="92">
        <v>1</v>
      </c>
      <c r="G136" t="s">
        <v>2618</v>
      </c>
    </row>
    <row r="137" spans="1:7" x14ac:dyDescent="0.25">
      <c r="A137" s="10" t="s">
        <v>2634</v>
      </c>
      <c r="B137" s="92">
        <v>6</v>
      </c>
      <c r="D137" s="92">
        <v>2</v>
      </c>
      <c r="E137" s="92">
        <v>3</v>
      </c>
      <c r="F137" s="92">
        <v>1</v>
      </c>
      <c r="G137" t="s">
        <v>2618</v>
      </c>
    </row>
    <row r="138" spans="1:7" x14ac:dyDescent="0.25">
      <c r="A138" s="10" t="s">
        <v>2635</v>
      </c>
      <c r="B138" s="92">
        <v>8</v>
      </c>
      <c r="C138" s="92">
        <v>0</v>
      </c>
      <c r="D138" s="92">
        <v>2</v>
      </c>
      <c r="E138" s="92">
        <v>1</v>
      </c>
    </row>
    <row r="139" spans="1:7" s="87" customFormat="1" x14ac:dyDescent="0.25">
      <c r="B139" s="93"/>
      <c r="C139" s="93"/>
      <c r="D139" s="93"/>
      <c r="E139" s="93"/>
      <c r="F139" s="93"/>
    </row>
    <row r="140" spans="1:7" x14ac:dyDescent="0.25">
      <c r="A140" s="42" t="s">
        <v>2646</v>
      </c>
      <c r="B140" s="94">
        <f>COUNTIF(B2:B138,"1")</f>
        <v>0</v>
      </c>
      <c r="C140" s="94">
        <f>COUNT(C2:C138)</f>
        <v>49</v>
      </c>
      <c r="D140" s="94">
        <f>COUNT(D2:D138)</f>
        <v>105</v>
      </c>
      <c r="E140" s="94">
        <f>COUNT(E2:E138)</f>
        <v>105</v>
      </c>
      <c r="F140" s="94">
        <f>COUNT(F2:F138)</f>
        <v>37</v>
      </c>
    </row>
    <row r="141" spans="1:7" x14ac:dyDescent="0.25">
      <c r="A141" s="42" t="s">
        <v>212</v>
      </c>
      <c r="B141" s="94">
        <f>COUNTIF(B2:B138,"2")</f>
        <v>1</v>
      </c>
      <c r="C141" s="76" t="s">
        <v>2340</v>
      </c>
      <c r="D141" s="78" t="s">
        <v>1694</v>
      </c>
      <c r="E141" s="78" t="s">
        <v>2342</v>
      </c>
      <c r="F141" s="78" t="s">
        <v>2344</v>
      </c>
    </row>
    <row r="142" spans="1:7" x14ac:dyDescent="0.25">
      <c r="A142" s="42" t="s">
        <v>355</v>
      </c>
      <c r="B142" s="94">
        <f>COUNTIF(B2:B138,"3")</f>
        <v>7</v>
      </c>
      <c r="C142" s="94">
        <f>COUNTIF(C2:C138,"1")</f>
        <v>8</v>
      </c>
      <c r="D142" s="94">
        <f>COUNTIF(D2:D138,"1")</f>
        <v>23</v>
      </c>
      <c r="E142" s="94">
        <f>COUNTIF(E2:E138,"1")</f>
        <v>68</v>
      </c>
      <c r="F142" s="94">
        <f>COUNTIF(F2:F138,"1")</f>
        <v>32</v>
      </c>
    </row>
    <row r="143" spans="1:7" x14ac:dyDescent="0.25">
      <c r="A143" s="42" t="s">
        <v>515</v>
      </c>
      <c r="B143" s="94">
        <f>COUNTIF(B2:B138,"4")</f>
        <v>7</v>
      </c>
      <c r="C143" s="76" t="s">
        <v>2339</v>
      </c>
      <c r="D143" s="78" t="s">
        <v>1695</v>
      </c>
      <c r="E143" s="78" t="s">
        <v>440</v>
      </c>
      <c r="F143" s="78" t="s">
        <v>2345</v>
      </c>
    </row>
    <row r="144" spans="1:7" x14ac:dyDescent="0.25">
      <c r="A144" s="42" t="s">
        <v>532</v>
      </c>
      <c r="B144" s="94">
        <f>COUNTIF(B2:B138,"5")</f>
        <v>17</v>
      </c>
      <c r="C144" s="94">
        <f>COUNTIF(C2:C138,"2")</f>
        <v>34</v>
      </c>
      <c r="D144" s="94">
        <f>COUNTIF(D2:D138,"2")</f>
        <v>82</v>
      </c>
      <c r="E144" s="94">
        <f>COUNTIF(E2:E138,"2")</f>
        <v>10</v>
      </c>
      <c r="F144" s="94">
        <f>COUNTIF(F2:F138,"2")</f>
        <v>5</v>
      </c>
    </row>
    <row r="145" spans="1:6" x14ac:dyDescent="0.25">
      <c r="A145" s="42" t="s">
        <v>2647</v>
      </c>
      <c r="B145" s="94">
        <f>COUNTIF(B2:B138,"6")</f>
        <v>24</v>
      </c>
      <c r="C145" s="76" t="s">
        <v>2341</v>
      </c>
      <c r="E145" s="78" t="s">
        <v>2343</v>
      </c>
      <c r="F145" s="78" t="s">
        <v>1701</v>
      </c>
    </row>
    <row r="146" spans="1:6" x14ac:dyDescent="0.25">
      <c r="A146" s="42" t="s">
        <v>1718</v>
      </c>
      <c r="B146" s="94">
        <f>COUNTIF(B2:B138,"7")</f>
        <v>0</v>
      </c>
      <c r="C146" s="94">
        <f>COUNTIF(C2:C138,"0")</f>
        <v>7</v>
      </c>
      <c r="E146" s="94">
        <f>COUNTIF(E2:E138,"3")</f>
        <v>27</v>
      </c>
      <c r="F146" s="94">
        <f>COUNTIF(F4:F140,"0")</f>
        <v>0</v>
      </c>
    </row>
    <row r="147" spans="1:6" x14ac:dyDescent="0.25">
      <c r="A147" s="42" t="s">
        <v>710</v>
      </c>
      <c r="B147" s="94">
        <f>COUNTIF(B2:B138,"8")</f>
        <v>49</v>
      </c>
      <c r="C147" s="94"/>
    </row>
    <row r="148" spans="1:6" x14ac:dyDescent="0.25">
      <c r="A148" s="34"/>
      <c r="B148" s="94"/>
      <c r="C148" s="94"/>
    </row>
    <row r="149" spans="1:6" x14ac:dyDescent="0.25">
      <c r="A149" s="42" t="s">
        <v>2327</v>
      </c>
      <c r="B149" s="94">
        <f>SUM(B140:B147)</f>
        <v>105</v>
      </c>
      <c r="C149" s="94"/>
    </row>
    <row r="150" spans="1:6" x14ac:dyDescent="0.25">
      <c r="A150" s="34"/>
      <c r="B150" s="94"/>
      <c r="C150" s="94"/>
    </row>
    <row r="151" spans="1:6" x14ac:dyDescent="0.25">
      <c r="A151" s="34"/>
      <c r="B151" s="94"/>
      <c r="C151" s="94"/>
    </row>
    <row r="153" spans="1:6" x14ac:dyDescent="0.25">
      <c r="B153" s="94" t="s">
        <v>2639</v>
      </c>
      <c r="C153" s="95">
        <f>(C142/(C142+C144))*100</f>
        <v>19.047619047619047</v>
      </c>
      <c r="D153" s="95">
        <f>(D142/(D142+D144))*100</f>
        <v>21.904761904761905</v>
      </c>
      <c r="E153" s="95">
        <f>((E142+(E146*0.5))/E140)*100</f>
        <v>77.61904761904762</v>
      </c>
      <c r="F153" s="95">
        <f>(F142/(F142+F144))*100</f>
        <v>86.486486486486484</v>
      </c>
    </row>
  </sheetData>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9"/>
  <sheetViews>
    <sheetView topLeftCell="B1" zoomScaleNormal="100" zoomScalePageLayoutView="150" workbookViewId="0">
      <pane ySplit="1" topLeftCell="A41" activePane="bottomLeft" state="frozen"/>
      <selection activeCell="B3" sqref="B3"/>
      <selection pane="bottomLeft" activeCell="E52" sqref="E52"/>
    </sheetView>
  </sheetViews>
  <sheetFormatPr defaultColWidth="11" defaultRowHeight="15.75" x14ac:dyDescent="0.25"/>
  <cols>
    <col min="1" max="1" width="65.125" style="24" customWidth="1"/>
    <col min="2" max="2" width="18.125" style="75" customWidth="1"/>
    <col min="3" max="3" width="18.625" style="75" bestFit="1" customWidth="1"/>
    <col min="4" max="4" width="23.375" style="74" bestFit="1" customWidth="1"/>
    <col min="5" max="5" width="23.5" style="74" bestFit="1" customWidth="1"/>
    <col min="6" max="6" width="12.125" style="74" customWidth="1"/>
    <col min="7" max="7" width="29.125" style="10" customWidth="1"/>
    <col min="8" max="16384" width="11" style="10"/>
  </cols>
  <sheetData>
    <row r="1" spans="1:7" s="64" customFormat="1" ht="19.5" x14ac:dyDescent="0.3">
      <c r="A1" s="69" t="s">
        <v>9</v>
      </c>
      <c r="B1" s="73" t="s">
        <v>1716</v>
      </c>
      <c r="C1" s="73" t="s">
        <v>1725</v>
      </c>
      <c r="D1" s="73" t="s">
        <v>2326</v>
      </c>
      <c r="E1" s="73" t="s">
        <v>1713</v>
      </c>
      <c r="F1" s="73" t="s">
        <v>1715</v>
      </c>
      <c r="G1" s="63" t="s">
        <v>85</v>
      </c>
    </row>
    <row r="2" spans="1:7" ht="31.5" x14ac:dyDescent="0.25">
      <c r="A2" s="24" t="s">
        <v>742</v>
      </c>
      <c r="B2" s="75">
        <v>3</v>
      </c>
      <c r="D2" s="74">
        <v>2</v>
      </c>
      <c r="E2" s="74">
        <v>1</v>
      </c>
      <c r="F2" s="75"/>
      <c r="G2" s="10" t="s">
        <v>790</v>
      </c>
    </row>
    <row r="3" spans="1:7" ht="31.5" x14ac:dyDescent="0.25">
      <c r="A3" s="24" t="s">
        <v>743</v>
      </c>
      <c r="B3" s="75">
        <v>2</v>
      </c>
      <c r="D3" s="74">
        <v>2</v>
      </c>
      <c r="E3" s="74">
        <v>1</v>
      </c>
      <c r="F3" s="75"/>
      <c r="G3" s="10" t="s">
        <v>774</v>
      </c>
    </row>
    <row r="4" spans="1:7" ht="31.5" x14ac:dyDescent="0.25">
      <c r="A4" s="24" t="s">
        <v>728</v>
      </c>
      <c r="B4" s="75">
        <v>8</v>
      </c>
      <c r="C4" s="75">
        <v>1</v>
      </c>
      <c r="D4" s="74">
        <v>2</v>
      </c>
      <c r="E4" s="74">
        <v>1</v>
      </c>
      <c r="G4" s="10" t="s">
        <v>783</v>
      </c>
    </row>
    <row r="5" spans="1:7" ht="31.5" x14ac:dyDescent="0.25">
      <c r="A5" s="24" t="s">
        <v>744</v>
      </c>
      <c r="B5" s="75">
        <v>8</v>
      </c>
      <c r="C5" s="75">
        <v>1</v>
      </c>
      <c r="D5" s="74">
        <v>2</v>
      </c>
      <c r="E5" s="74">
        <v>1</v>
      </c>
      <c r="G5" s="10" t="s">
        <v>729</v>
      </c>
    </row>
    <row r="6" spans="1:7" s="81" customFormat="1" x14ac:dyDescent="0.25">
      <c r="A6" s="88"/>
      <c r="B6" s="96"/>
      <c r="C6" s="96"/>
      <c r="D6" s="80"/>
      <c r="E6" s="80"/>
      <c r="F6" s="80"/>
    </row>
    <row r="7" spans="1:7" x14ac:dyDescent="0.25">
      <c r="A7" s="24" t="s">
        <v>745</v>
      </c>
      <c r="B7" s="75">
        <v>8</v>
      </c>
      <c r="C7" s="75">
        <v>2</v>
      </c>
      <c r="D7" s="74">
        <v>2</v>
      </c>
      <c r="E7" s="74">
        <v>1</v>
      </c>
      <c r="G7" s="10" t="s">
        <v>788</v>
      </c>
    </row>
    <row r="8" spans="1:7" x14ac:dyDescent="0.25">
      <c r="A8" s="24" t="s">
        <v>746</v>
      </c>
      <c r="B8" s="75">
        <v>8</v>
      </c>
      <c r="C8" s="75">
        <v>2</v>
      </c>
      <c r="D8" s="74">
        <v>2</v>
      </c>
      <c r="E8" s="74">
        <v>1</v>
      </c>
      <c r="G8" s="10" t="s">
        <v>784</v>
      </c>
    </row>
    <row r="9" spans="1:7" x14ac:dyDescent="0.25">
      <c r="A9" s="24" t="s">
        <v>747</v>
      </c>
      <c r="B9" s="75">
        <v>8</v>
      </c>
      <c r="C9" s="75">
        <v>2</v>
      </c>
      <c r="D9" s="74">
        <v>2</v>
      </c>
      <c r="E9" s="74">
        <v>1</v>
      </c>
      <c r="G9" s="10" t="s">
        <v>785</v>
      </c>
    </row>
    <row r="10" spans="1:7" x14ac:dyDescent="0.25">
      <c r="A10" s="24" t="s">
        <v>748</v>
      </c>
      <c r="B10" s="75">
        <v>8</v>
      </c>
      <c r="C10" s="75">
        <v>2</v>
      </c>
      <c r="D10" s="74">
        <v>2</v>
      </c>
      <c r="E10" s="74">
        <v>1</v>
      </c>
      <c r="G10" s="10" t="s">
        <v>782</v>
      </c>
    </row>
    <row r="11" spans="1:7" s="81" customFormat="1" x14ac:dyDescent="0.25">
      <c r="A11" s="88"/>
      <c r="B11" s="96"/>
      <c r="C11" s="96"/>
      <c r="D11" s="80"/>
      <c r="E11" s="80"/>
      <c r="F11" s="80"/>
    </row>
    <row r="12" spans="1:7" x14ac:dyDescent="0.25">
      <c r="A12" s="24" t="s">
        <v>749</v>
      </c>
      <c r="B12" s="97">
        <v>8</v>
      </c>
      <c r="C12" s="97">
        <v>2</v>
      </c>
      <c r="D12" s="74">
        <v>2</v>
      </c>
      <c r="E12" s="74">
        <v>1</v>
      </c>
      <c r="G12" s="10" t="s">
        <v>791</v>
      </c>
    </row>
    <row r="13" spans="1:7" x14ac:dyDescent="0.25">
      <c r="A13" s="24" t="s">
        <v>750</v>
      </c>
      <c r="B13" s="97">
        <v>8</v>
      </c>
      <c r="C13" s="97">
        <v>1</v>
      </c>
      <c r="D13" s="74">
        <v>1</v>
      </c>
      <c r="E13" s="74">
        <v>1</v>
      </c>
      <c r="G13" s="10" t="s">
        <v>781</v>
      </c>
    </row>
    <row r="14" spans="1:7" x14ac:dyDescent="0.25">
      <c r="A14" s="24" t="s">
        <v>751</v>
      </c>
      <c r="B14" s="97">
        <v>8</v>
      </c>
      <c r="C14" s="97">
        <v>2</v>
      </c>
      <c r="D14" s="74">
        <v>2</v>
      </c>
      <c r="E14" s="74">
        <v>1</v>
      </c>
      <c r="G14" s="10" t="s">
        <v>781</v>
      </c>
    </row>
    <row r="15" spans="1:7" x14ac:dyDescent="0.25">
      <c r="A15" s="24" t="s">
        <v>752</v>
      </c>
      <c r="B15" s="97">
        <v>8</v>
      </c>
      <c r="C15" s="97">
        <v>2</v>
      </c>
      <c r="D15" s="74">
        <v>2</v>
      </c>
      <c r="E15" s="74">
        <v>1</v>
      </c>
      <c r="G15" s="10" t="s">
        <v>781</v>
      </c>
    </row>
    <row r="16" spans="1:7" x14ac:dyDescent="0.25">
      <c r="A16" s="24" t="s">
        <v>753</v>
      </c>
      <c r="B16" s="97">
        <v>8</v>
      </c>
      <c r="C16" s="97">
        <v>2</v>
      </c>
      <c r="D16" s="74">
        <v>2</v>
      </c>
      <c r="E16" s="74">
        <v>1</v>
      </c>
      <c r="G16" s="10" t="s">
        <v>733</v>
      </c>
    </row>
    <row r="17" spans="1:7" ht="31.5" x14ac:dyDescent="0.25">
      <c r="A17" s="24" t="s">
        <v>754</v>
      </c>
      <c r="B17" s="97">
        <v>8</v>
      </c>
      <c r="C17" s="97">
        <v>2</v>
      </c>
      <c r="D17" s="74">
        <v>2</v>
      </c>
      <c r="E17" s="74">
        <v>1</v>
      </c>
      <c r="G17" s="10" t="s">
        <v>733</v>
      </c>
    </row>
    <row r="18" spans="1:7" x14ac:dyDescent="0.25">
      <c r="A18" s="24" t="s">
        <v>755</v>
      </c>
      <c r="B18" s="97">
        <v>8</v>
      </c>
      <c r="C18" s="97">
        <v>2</v>
      </c>
      <c r="D18" s="74">
        <v>2</v>
      </c>
      <c r="E18" s="74">
        <v>1</v>
      </c>
      <c r="G18" s="10" t="s">
        <v>734</v>
      </c>
    </row>
    <row r="19" spans="1:7" ht="31.5" x14ac:dyDescent="0.25">
      <c r="A19" s="24" t="s">
        <v>777</v>
      </c>
      <c r="B19" s="97">
        <v>8</v>
      </c>
      <c r="C19" s="97">
        <v>2</v>
      </c>
      <c r="D19" s="74">
        <v>2</v>
      </c>
      <c r="E19" s="74">
        <v>1</v>
      </c>
      <c r="G19" s="10" t="s">
        <v>778</v>
      </c>
    </row>
    <row r="20" spans="1:7" s="81" customFormat="1" x14ac:dyDescent="0.25">
      <c r="A20" s="88"/>
      <c r="B20" s="96"/>
      <c r="C20" s="96"/>
      <c r="D20" s="80"/>
      <c r="E20" s="80"/>
      <c r="F20" s="80"/>
    </row>
    <row r="21" spans="1:7" ht="31.5" x14ac:dyDescent="0.25">
      <c r="A21" s="24" t="s">
        <v>756</v>
      </c>
      <c r="B21" s="97">
        <v>8</v>
      </c>
      <c r="C21" s="97">
        <v>1</v>
      </c>
      <c r="D21" s="74">
        <v>2</v>
      </c>
      <c r="E21" s="74">
        <v>1</v>
      </c>
      <c r="G21" s="10" t="s">
        <v>735</v>
      </c>
    </row>
    <row r="22" spans="1:7" x14ac:dyDescent="0.25">
      <c r="A22" s="24" t="s">
        <v>757</v>
      </c>
      <c r="B22" s="97">
        <v>8</v>
      </c>
      <c r="C22" s="97">
        <v>2</v>
      </c>
      <c r="D22" s="74">
        <v>2</v>
      </c>
      <c r="E22" s="74">
        <v>1</v>
      </c>
      <c r="G22" s="10" t="s">
        <v>736</v>
      </c>
    </row>
    <row r="23" spans="1:7" x14ac:dyDescent="0.25">
      <c r="A23" s="24" t="s">
        <v>758</v>
      </c>
      <c r="B23" s="97">
        <v>8</v>
      </c>
      <c r="C23" s="97">
        <v>2</v>
      </c>
      <c r="D23" s="74">
        <v>2</v>
      </c>
      <c r="E23" s="74">
        <v>1</v>
      </c>
      <c r="G23" s="10" t="s">
        <v>737</v>
      </c>
    </row>
    <row r="24" spans="1:7" s="81" customFormat="1" x14ac:dyDescent="0.25">
      <c r="A24" s="88"/>
      <c r="B24" s="96"/>
      <c r="C24" s="96"/>
      <c r="D24" s="80"/>
      <c r="E24" s="80"/>
      <c r="F24" s="80"/>
    </row>
    <row r="25" spans="1:7" x14ac:dyDescent="0.25">
      <c r="A25" s="24" t="s">
        <v>759</v>
      </c>
      <c r="B25" s="97">
        <v>5</v>
      </c>
      <c r="C25" s="97"/>
      <c r="D25" s="74">
        <v>2</v>
      </c>
      <c r="E25" s="74">
        <v>1</v>
      </c>
      <c r="G25" s="10" t="s">
        <v>786</v>
      </c>
    </row>
    <row r="26" spans="1:7" x14ac:dyDescent="0.25">
      <c r="A26" s="24" t="s">
        <v>760</v>
      </c>
      <c r="B26" s="97">
        <v>5</v>
      </c>
      <c r="C26" s="97"/>
      <c r="D26" s="74">
        <v>2</v>
      </c>
      <c r="E26" s="74">
        <v>1</v>
      </c>
      <c r="G26" s="10" t="s">
        <v>779</v>
      </c>
    </row>
    <row r="27" spans="1:7" x14ac:dyDescent="0.25">
      <c r="A27" s="24" t="s">
        <v>761</v>
      </c>
      <c r="B27" s="97">
        <v>4</v>
      </c>
      <c r="C27" s="97"/>
      <c r="D27" s="74">
        <v>2</v>
      </c>
      <c r="E27" s="74">
        <v>1</v>
      </c>
      <c r="G27" s="70" t="s">
        <v>740</v>
      </c>
    </row>
    <row r="28" spans="1:7" x14ac:dyDescent="0.25">
      <c r="A28" s="24" t="s">
        <v>762</v>
      </c>
      <c r="B28" s="97">
        <v>5</v>
      </c>
      <c r="C28" s="97"/>
      <c r="D28" s="74">
        <v>2</v>
      </c>
      <c r="E28" s="74">
        <v>1</v>
      </c>
      <c r="G28" s="10" t="s">
        <v>740</v>
      </c>
    </row>
    <row r="29" spans="1:7" ht="31.5" x14ac:dyDescent="0.25">
      <c r="A29" s="24" t="s">
        <v>763</v>
      </c>
      <c r="B29" s="97">
        <v>5</v>
      </c>
      <c r="C29" s="97"/>
      <c r="D29" s="74">
        <v>2</v>
      </c>
      <c r="E29" s="74">
        <v>1</v>
      </c>
      <c r="G29" s="10" t="s">
        <v>730</v>
      </c>
    </row>
    <row r="30" spans="1:7" x14ac:dyDescent="0.25">
      <c r="A30" s="24" t="s">
        <v>764</v>
      </c>
      <c r="B30" s="97">
        <v>5</v>
      </c>
      <c r="C30" s="97"/>
      <c r="D30" s="74">
        <v>2</v>
      </c>
      <c r="E30" s="74">
        <v>3</v>
      </c>
      <c r="F30" s="97">
        <v>1</v>
      </c>
      <c r="G30" s="10" t="s">
        <v>731</v>
      </c>
    </row>
    <row r="31" spans="1:7" ht="31.5" x14ac:dyDescent="0.25">
      <c r="A31" s="24" t="s">
        <v>765</v>
      </c>
      <c r="B31" s="97">
        <v>8</v>
      </c>
      <c r="C31" s="97">
        <v>0</v>
      </c>
      <c r="D31" s="74">
        <v>2</v>
      </c>
      <c r="E31" s="74">
        <v>3</v>
      </c>
      <c r="F31" s="97">
        <v>1</v>
      </c>
      <c r="G31" s="70" t="s">
        <v>732</v>
      </c>
    </row>
    <row r="32" spans="1:7" s="81" customFormat="1" x14ac:dyDescent="0.25">
      <c r="A32" s="84"/>
      <c r="B32" s="96"/>
      <c r="C32" s="96"/>
      <c r="D32" s="80"/>
      <c r="E32" s="80"/>
      <c r="F32" s="80"/>
    </row>
    <row r="33" spans="1:7" x14ac:dyDescent="0.25">
      <c r="A33" s="24" t="s">
        <v>766</v>
      </c>
      <c r="B33" s="97">
        <v>8</v>
      </c>
      <c r="C33" s="97">
        <v>0</v>
      </c>
      <c r="D33" s="74">
        <v>2</v>
      </c>
      <c r="E33" s="74">
        <v>1</v>
      </c>
      <c r="G33" s="10" t="s">
        <v>787</v>
      </c>
    </row>
    <row r="34" spans="1:7" x14ac:dyDescent="0.25">
      <c r="A34" s="24" t="s">
        <v>767</v>
      </c>
      <c r="B34" s="97">
        <v>8</v>
      </c>
      <c r="C34" s="97">
        <v>2</v>
      </c>
      <c r="D34" s="74">
        <v>2</v>
      </c>
      <c r="E34" s="74">
        <v>1</v>
      </c>
      <c r="G34" s="10" t="s">
        <v>782</v>
      </c>
    </row>
    <row r="35" spans="1:7" x14ac:dyDescent="0.25">
      <c r="A35" s="24" t="s">
        <v>768</v>
      </c>
      <c r="B35" s="97">
        <v>8</v>
      </c>
      <c r="C35" s="97">
        <v>2</v>
      </c>
      <c r="D35" s="74">
        <v>2</v>
      </c>
      <c r="E35" s="74">
        <v>1</v>
      </c>
      <c r="G35" s="10" t="s">
        <v>776</v>
      </c>
    </row>
    <row r="36" spans="1:7" s="81" customFormat="1" x14ac:dyDescent="0.25">
      <c r="A36" s="84"/>
      <c r="B36" s="96"/>
      <c r="C36" s="96"/>
      <c r="D36" s="80"/>
      <c r="E36" s="80"/>
      <c r="F36" s="80"/>
    </row>
    <row r="37" spans="1:7" x14ac:dyDescent="0.25">
      <c r="A37" s="24" t="s">
        <v>775</v>
      </c>
      <c r="B37" s="97">
        <v>8</v>
      </c>
      <c r="C37" s="97">
        <v>1</v>
      </c>
      <c r="D37" s="74">
        <v>2</v>
      </c>
      <c r="E37" s="74">
        <v>1</v>
      </c>
      <c r="G37" s="10" t="s">
        <v>738</v>
      </c>
    </row>
    <row r="38" spans="1:7" x14ac:dyDescent="0.25">
      <c r="A38" s="24" t="s">
        <v>769</v>
      </c>
      <c r="B38" s="97">
        <v>8</v>
      </c>
      <c r="C38" s="97">
        <v>1</v>
      </c>
      <c r="D38" s="74">
        <v>2</v>
      </c>
      <c r="E38" s="74">
        <v>1</v>
      </c>
      <c r="G38" s="10" t="s">
        <v>739</v>
      </c>
    </row>
    <row r="39" spans="1:7" x14ac:dyDescent="0.25">
      <c r="A39" s="24" t="s">
        <v>770</v>
      </c>
      <c r="B39" s="97">
        <v>8</v>
      </c>
      <c r="C39" s="97">
        <v>1</v>
      </c>
      <c r="D39" s="74">
        <v>2</v>
      </c>
      <c r="E39" s="74">
        <v>1</v>
      </c>
      <c r="G39" s="10" t="s">
        <v>740</v>
      </c>
    </row>
    <row r="40" spans="1:7" s="81" customFormat="1" x14ac:dyDescent="0.25">
      <c r="A40" s="88"/>
      <c r="B40" s="96"/>
      <c r="C40" s="96"/>
      <c r="D40" s="80"/>
      <c r="E40" s="80"/>
      <c r="F40" s="80"/>
    </row>
    <row r="41" spans="1:7" ht="31.5" x14ac:dyDescent="0.25">
      <c r="A41" s="24" t="s">
        <v>771</v>
      </c>
      <c r="B41" s="97">
        <v>8</v>
      </c>
      <c r="C41" s="97">
        <v>1</v>
      </c>
      <c r="D41" s="74">
        <v>1</v>
      </c>
      <c r="E41" s="74">
        <v>1</v>
      </c>
      <c r="G41" s="10" t="s">
        <v>789</v>
      </c>
    </row>
    <row r="42" spans="1:7" x14ac:dyDescent="0.25">
      <c r="A42" s="24" t="s">
        <v>772</v>
      </c>
      <c r="B42" s="97">
        <v>8</v>
      </c>
      <c r="C42" s="97">
        <v>1</v>
      </c>
      <c r="D42" s="74">
        <v>1</v>
      </c>
      <c r="E42" s="74">
        <v>1</v>
      </c>
      <c r="G42" s="10" t="s">
        <v>741</v>
      </c>
    </row>
    <row r="43" spans="1:7" ht="31.5" x14ac:dyDescent="0.25">
      <c r="A43" s="24" t="s">
        <v>773</v>
      </c>
      <c r="B43" s="97">
        <v>7</v>
      </c>
      <c r="C43" s="97"/>
      <c r="D43" s="74">
        <v>2</v>
      </c>
      <c r="E43" s="74">
        <v>3</v>
      </c>
      <c r="F43" s="97">
        <v>1</v>
      </c>
      <c r="G43" s="70" t="s">
        <v>780</v>
      </c>
    </row>
    <row r="45" spans="1:7" s="81" customFormat="1" x14ac:dyDescent="0.25">
      <c r="A45" s="84"/>
      <c r="B45" s="96"/>
      <c r="C45" s="96"/>
      <c r="D45" s="80"/>
      <c r="E45" s="80"/>
      <c r="F45" s="80"/>
    </row>
    <row r="46" spans="1:7" x14ac:dyDescent="0.25">
      <c r="A46" s="65" t="s">
        <v>2646</v>
      </c>
      <c r="B46" s="75">
        <f>COUNTIF(B2:B43,"1")</f>
        <v>0</v>
      </c>
      <c r="C46" s="75">
        <f>COUNT(C2:C43)</f>
        <v>26</v>
      </c>
      <c r="D46" s="75">
        <f>COUNT(D2:D43)</f>
        <v>35</v>
      </c>
      <c r="E46" s="75">
        <f>COUNT(E2:E43)</f>
        <v>35</v>
      </c>
      <c r="F46" s="75">
        <f>COUNT(F2:F43)</f>
        <v>3</v>
      </c>
    </row>
    <row r="47" spans="1:7" x14ac:dyDescent="0.25">
      <c r="A47" s="65" t="s">
        <v>212</v>
      </c>
      <c r="B47" s="75">
        <f>COUNTIF(B2:B43,"2")</f>
        <v>1</v>
      </c>
      <c r="C47" s="76" t="s">
        <v>2340</v>
      </c>
      <c r="D47" s="78" t="s">
        <v>1694</v>
      </c>
      <c r="E47" s="78" t="s">
        <v>2342</v>
      </c>
      <c r="F47" s="78" t="s">
        <v>2344</v>
      </c>
    </row>
    <row r="48" spans="1:7" x14ac:dyDescent="0.25">
      <c r="A48" s="65" t="s">
        <v>355</v>
      </c>
      <c r="B48" s="75">
        <f>COUNTIF(B2:B43,"3")</f>
        <v>1</v>
      </c>
      <c r="C48" s="75">
        <f>COUNTIF(C2:C43,"1")</f>
        <v>9</v>
      </c>
      <c r="D48" s="75">
        <f>COUNTIF(D2:D43,"1")</f>
        <v>3</v>
      </c>
      <c r="E48" s="75">
        <f>COUNTIF(E2:E43,"1")</f>
        <v>32</v>
      </c>
      <c r="F48" s="75">
        <f>COUNTIF(F2:F43,"1")</f>
        <v>3</v>
      </c>
    </row>
    <row r="49" spans="1:6" x14ac:dyDescent="0.25">
      <c r="A49" s="65" t="s">
        <v>515</v>
      </c>
      <c r="B49" s="75">
        <f>COUNTIF(B2:B43,"4")</f>
        <v>1</v>
      </c>
      <c r="C49" s="76" t="s">
        <v>2339</v>
      </c>
      <c r="D49" s="78" t="s">
        <v>1695</v>
      </c>
      <c r="E49" s="78" t="s">
        <v>440</v>
      </c>
      <c r="F49" s="78" t="s">
        <v>2345</v>
      </c>
    </row>
    <row r="50" spans="1:6" x14ac:dyDescent="0.25">
      <c r="A50" s="65" t="s">
        <v>532</v>
      </c>
      <c r="B50" s="75">
        <f>COUNTIF(B2:B43,"5")</f>
        <v>5</v>
      </c>
      <c r="C50" s="75">
        <f>COUNTIF(C2:C43,"2")</f>
        <v>15</v>
      </c>
      <c r="D50" s="75">
        <f>COUNTIF(D2:D43,"2")</f>
        <v>32</v>
      </c>
      <c r="E50" s="75">
        <f>COUNTIF(E2:E43,"2")</f>
        <v>0</v>
      </c>
      <c r="F50" s="75">
        <f>COUNTIF(F2:F43,"2")</f>
        <v>0</v>
      </c>
    </row>
    <row r="51" spans="1:6" x14ac:dyDescent="0.25">
      <c r="A51" s="65" t="s">
        <v>2647</v>
      </c>
      <c r="B51" s="75">
        <f>COUNTIF(B2:B43,"6")</f>
        <v>0</v>
      </c>
      <c r="C51" s="76" t="s">
        <v>2341</v>
      </c>
      <c r="E51" s="78" t="s">
        <v>2343</v>
      </c>
      <c r="F51" s="78" t="s">
        <v>1701</v>
      </c>
    </row>
    <row r="52" spans="1:6" x14ac:dyDescent="0.25">
      <c r="A52" s="65" t="s">
        <v>1718</v>
      </c>
      <c r="B52" s="75">
        <f>COUNTIF(B2:B43,"7")</f>
        <v>1</v>
      </c>
      <c r="C52" s="75">
        <f>COUNTIF(C3:C43,"0")</f>
        <v>2</v>
      </c>
      <c r="E52" s="75">
        <f>COUNTIF(E2:E43,"3")</f>
        <v>3</v>
      </c>
      <c r="F52" s="75">
        <f>COUNTIF(F4:F45,"0")</f>
        <v>0</v>
      </c>
    </row>
    <row r="53" spans="1:6" x14ac:dyDescent="0.25">
      <c r="A53" s="65" t="s">
        <v>710</v>
      </c>
      <c r="B53" s="75">
        <f>COUNTIF(B2:B43,"8")</f>
        <v>26</v>
      </c>
    </row>
    <row r="54" spans="1:6" x14ac:dyDescent="0.25">
      <c r="A54" s="65"/>
    </row>
    <row r="55" spans="1:6" x14ac:dyDescent="0.25">
      <c r="A55" s="65" t="s">
        <v>2327</v>
      </c>
      <c r="B55" s="75">
        <f>SUM(B46:B53)</f>
        <v>35</v>
      </c>
    </row>
    <row r="56" spans="1:6" x14ac:dyDescent="0.25">
      <c r="A56" s="65"/>
    </row>
    <row r="57" spans="1:6" x14ac:dyDescent="0.25">
      <c r="A57" s="65"/>
    </row>
    <row r="59" spans="1:6" x14ac:dyDescent="0.25">
      <c r="A59" s="11" t="s">
        <v>2346</v>
      </c>
      <c r="B59" s="75" t="s">
        <v>2347</v>
      </c>
      <c r="C59" s="77">
        <f>(C48/(C48+C50))*100</f>
        <v>37.5</v>
      </c>
      <c r="D59" s="77">
        <f>(D48/(D48+D50))*100</f>
        <v>8.5714285714285712</v>
      </c>
      <c r="E59" s="77">
        <f>((E48+(E52*0.5))/E46)*100</f>
        <v>95.714285714285722</v>
      </c>
      <c r="F59" s="77">
        <f>(F48/(F48+F50))*100</f>
        <v>100</v>
      </c>
    </row>
  </sheetData>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6"/>
  <sheetViews>
    <sheetView zoomScaleNormal="100" zoomScalePageLayoutView="150" workbookViewId="0">
      <pane ySplit="1" topLeftCell="A2" activePane="bottomLeft" state="frozen"/>
      <selection activeCell="C3" sqref="C3"/>
      <selection pane="bottomLeft" activeCell="D13" sqref="D13"/>
    </sheetView>
  </sheetViews>
  <sheetFormatPr defaultColWidth="11" defaultRowHeight="15.75" x14ac:dyDescent="0.25"/>
  <cols>
    <col min="1" max="1" width="77" customWidth="1"/>
    <col min="2" max="2" width="13.125" style="92" bestFit="1" customWidth="1"/>
    <col min="3" max="3" width="17.875" style="92" customWidth="1"/>
    <col min="4" max="4" width="22.125" style="92" bestFit="1" customWidth="1"/>
    <col min="5" max="5" width="23.5" style="92" bestFit="1" customWidth="1"/>
    <col min="6" max="6" width="14" style="92" bestFit="1" customWidth="1"/>
    <col min="7" max="7" width="19.875" customWidth="1"/>
  </cols>
  <sheetData>
    <row r="1" spans="1:7" s="44" customFormat="1" ht="19.5" x14ac:dyDescent="0.3">
      <c r="A1" s="46" t="s">
        <v>9</v>
      </c>
      <c r="B1" s="91" t="s">
        <v>1716</v>
      </c>
      <c r="C1" s="91" t="s">
        <v>1725</v>
      </c>
      <c r="D1" s="91" t="s">
        <v>2326</v>
      </c>
      <c r="E1" s="91" t="s">
        <v>1713</v>
      </c>
      <c r="F1" s="91" t="s">
        <v>1715</v>
      </c>
      <c r="G1" s="46" t="s">
        <v>85</v>
      </c>
    </row>
    <row r="2" spans="1:7" x14ac:dyDescent="0.25">
      <c r="A2" s="24" t="s">
        <v>33</v>
      </c>
      <c r="B2" s="92">
        <v>8</v>
      </c>
      <c r="C2" s="92">
        <v>1</v>
      </c>
      <c r="D2" s="92">
        <v>2</v>
      </c>
      <c r="E2" s="92">
        <v>1</v>
      </c>
      <c r="G2" s="3" t="s">
        <v>213</v>
      </c>
    </row>
    <row r="3" spans="1:7" x14ac:dyDescent="0.25">
      <c r="A3" s="24" t="s">
        <v>34</v>
      </c>
      <c r="B3" s="92">
        <v>8</v>
      </c>
      <c r="C3" s="92">
        <v>1</v>
      </c>
      <c r="D3" s="92">
        <v>1</v>
      </c>
      <c r="E3" s="92">
        <v>1</v>
      </c>
    </row>
    <row r="4" spans="1:7" x14ac:dyDescent="0.25">
      <c r="A4" s="10" t="s">
        <v>30</v>
      </c>
      <c r="B4" s="92">
        <v>8</v>
      </c>
      <c r="C4" s="92">
        <v>1</v>
      </c>
      <c r="D4" s="92">
        <v>2</v>
      </c>
      <c r="E4" s="92">
        <v>1</v>
      </c>
    </row>
    <row r="5" spans="1:7" x14ac:dyDescent="0.25">
      <c r="A5" s="10" t="s">
        <v>31</v>
      </c>
      <c r="B5" s="92">
        <v>8</v>
      </c>
      <c r="C5" s="92">
        <v>0</v>
      </c>
      <c r="D5" s="92">
        <v>2</v>
      </c>
      <c r="E5" s="92">
        <v>1</v>
      </c>
    </row>
    <row r="6" spans="1:7" x14ac:dyDescent="0.25">
      <c r="A6" s="10" t="s">
        <v>32</v>
      </c>
      <c r="B6" s="92">
        <v>8</v>
      </c>
      <c r="C6" s="92">
        <v>1</v>
      </c>
      <c r="D6" s="92">
        <v>2</v>
      </c>
      <c r="E6" s="92">
        <v>1</v>
      </c>
    </row>
    <row r="7" spans="1:7" s="87" customFormat="1" x14ac:dyDescent="0.25">
      <c r="A7" s="89"/>
      <c r="B7" s="93"/>
      <c r="C7" s="93"/>
      <c r="D7" s="93"/>
      <c r="E7" s="93"/>
      <c r="F7" s="93"/>
    </row>
    <row r="8" spans="1:7" x14ac:dyDescent="0.25">
      <c r="A8" s="24" t="s">
        <v>39</v>
      </c>
      <c r="B8" s="92">
        <v>1</v>
      </c>
      <c r="D8" s="92">
        <v>1</v>
      </c>
      <c r="E8" s="92">
        <v>3</v>
      </c>
      <c r="F8" s="92">
        <v>2</v>
      </c>
    </row>
    <row r="9" spans="1:7" x14ac:dyDescent="0.25">
      <c r="A9" s="10" t="s">
        <v>35</v>
      </c>
      <c r="B9" s="92">
        <v>8</v>
      </c>
      <c r="C9" s="92">
        <v>1</v>
      </c>
      <c r="D9" s="92">
        <v>1</v>
      </c>
      <c r="E9" s="92">
        <v>1</v>
      </c>
    </row>
    <row r="10" spans="1:7" x14ac:dyDescent="0.25">
      <c r="A10" s="10" t="s">
        <v>36</v>
      </c>
      <c r="B10" s="92">
        <v>8</v>
      </c>
      <c r="C10" s="92">
        <v>1</v>
      </c>
      <c r="D10" s="92">
        <v>1</v>
      </c>
      <c r="E10" s="92">
        <v>1</v>
      </c>
    </row>
    <row r="11" spans="1:7" x14ac:dyDescent="0.25">
      <c r="A11" s="10" t="s">
        <v>37</v>
      </c>
      <c r="B11" s="92">
        <v>3</v>
      </c>
      <c r="D11" s="92">
        <v>1</v>
      </c>
      <c r="E11" s="92">
        <v>3</v>
      </c>
      <c r="F11" s="92">
        <v>2</v>
      </c>
    </row>
    <row r="12" spans="1:7" x14ac:dyDescent="0.25">
      <c r="A12" s="10" t="s">
        <v>38</v>
      </c>
      <c r="B12" s="92">
        <v>1</v>
      </c>
      <c r="D12" s="92">
        <v>1</v>
      </c>
      <c r="E12" s="92">
        <v>3</v>
      </c>
      <c r="F12" s="92">
        <v>2</v>
      </c>
    </row>
    <row r="13" spans="1:7" x14ac:dyDescent="0.25">
      <c r="A13" s="10" t="s">
        <v>40</v>
      </c>
      <c r="B13" s="92">
        <v>2</v>
      </c>
      <c r="D13" s="92">
        <v>1</v>
      </c>
      <c r="E13" s="92">
        <v>3</v>
      </c>
      <c r="F13" s="92">
        <v>2</v>
      </c>
    </row>
    <row r="14" spans="1:7" s="87" customFormat="1" x14ac:dyDescent="0.25">
      <c r="A14" s="89"/>
      <c r="B14" s="93"/>
      <c r="C14" s="93"/>
      <c r="D14" s="93"/>
      <c r="E14" s="93"/>
      <c r="F14" s="93"/>
    </row>
    <row r="15" spans="1:7" x14ac:dyDescent="0.25">
      <c r="A15" s="24" t="s">
        <v>43</v>
      </c>
      <c r="B15" s="92">
        <v>8</v>
      </c>
      <c r="C15" s="92">
        <v>2</v>
      </c>
      <c r="D15" s="92">
        <v>2</v>
      </c>
      <c r="E15" s="92">
        <v>1</v>
      </c>
    </row>
    <row r="16" spans="1:7" ht="31.5" x14ac:dyDescent="0.25">
      <c r="A16" s="24" t="s">
        <v>42</v>
      </c>
      <c r="B16" s="92">
        <v>8</v>
      </c>
      <c r="C16" s="92">
        <v>2</v>
      </c>
      <c r="D16" s="92">
        <v>2</v>
      </c>
      <c r="E16" s="92">
        <v>1</v>
      </c>
    </row>
    <row r="17" spans="1:6" x14ac:dyDescent="0.25">
      <c r="A17" s="24" t="s">
        <v>41</v>
      </c>
      <c r="B17" s="92">
        <v>8</v>
      </c>
      <c r="C17" s="92">
        <v>2</v>
      </c>
      <c r="D17" s="92">
        <v>2</v>
      </c>
      <c r="E17" s="92">
        <v>1</v>
      </c>
    </row>
    <row r="18" spans="1:6" ht="31.5" x14ac:dyDescent="0.25">
      <c r="A18" s="24" t="s">
        <v>44</v>
      </c>
      <c r="B18" s="92">
        <v>8</v>
      </c>
      <c r="C18" s="92">
        <v>2</v>
      </c>
      <c r="D18" s="92">
        <v>2</v>
      </c>
      <c r="E18" s="92">
        <v>1</v>
      </c>
    </row>
    <row r="19" spans="1:6" s="87" customFormat="1" x14ac:dyDescent="0.25">
      <c r="A19" s="81"/>
      <c r="B19" s="93"/>
      <c r="C19" s="93"/>
      <c r="D19" s="93"/>
      <c r="E19" s="93"/>
      <c r="F19" s="93"/>
    </row>
    <row r="20" spans="1:6" x14ac:dyDescent="0.25">
      <c r="A20" s="24" t="s">
        <v>46</v>
      </c>
      <c r="B20" s="92">
        <v>8</v>
      </c>
      <c r="C20" s="92">
        <v>2</v>
      </c>
      <c r="D20" s="92">
        <v>2</v>
      </c>
      <c r="E20" s="92">
        <v>1</v>
      </c>
    </row>
    <row r="21" spans="1:6" ht="31.5" x14ac:dyDescent="0.25">
      <c r="A21" s="24" t="s">
        <v>2648</v>
      </c>
      <c r="B21" s="92">
        <v>8</v>
      </c>
      <c r="C21" s="92">
        <v>2</v>
      </c>
      <c r="D21" s="92">
        <v>2</v>
      </c>
      <c r="E21" s="92">
        <v>1</v>
      </c>
    </row>
    <row r="22" spans="1:6" ht="31.5" x14ac:dyDescent="0.25">
      <c r="A22" s="24" t="s">
        <v>45</v>
      </c>
      <c r="B22" s="92">
        <v>8</v>
      </c>
      <c r="C22" s="92">
        <v>2</v>
      </c>
      <c r="D22" s="92">
        <v>2</v>
      </c>
      <c r="E22" s="92">
        <v>1</v>
      </c>
    </row>
    <row r="23" spans="1:6" x14ac:dyDescent="0.25">
      <c r="A23" s="24" t="s">
        <v>48</v>
      </c>
      <c r="B23" s="92">
        <v>8</v>
      </c>
      <c r="C23" s="92">
        <v>2</v>
      </c>
      <c r="D23" s="92">
        <v>1</v>
      </c>
      <c r="E23" s="92">
        <v>1</v>
      </c>
    </row>
    <row r="24" spans="1:6" ht="31.5" x14ac:dyDescent="0.25">
      <c r="A24" s="24" t="s">
        <v>47</v>
      </c>
      <c r="B24" s="92">
        <v>8</v>
      </c>
      <c r="C24" s="92">
        <v>2</v>
      </c>
      <c r="D24" s="92">
        <v>2</v>
      </c>
      <c r="E24" s="92">
        <v>1</v>
      </c>
    </row>
    <row r="25" spans="1:6" s="87" customFormat="1" x14ac:dyDescent="0.25">
      <c r="A25" s="81"/>
      <c r="B25" s="93"/>
      <c r="C25" s="93"/>
      <c r="D25" s="93"/>
      <c r="E25" s="93"/>
      <c r="F25" s="93"/>
    </row>
    <row r="26" spans="1:6" x14ac:dyDescent="0.25">
      <c r="A26" s="24" t="s">
        <v>50</v>
      </c>
      <c r="B26" s="92">
        <v>5</v>
      </c>
      <c r="D26" s="92">
        <v>2</v>
      </c>
      <c r="E26" s="92">
        <v>1</v>
      </c>
    </row>
    <row r="27" spans="1:6" x14ac:dyDescent="0.25">
      <c r="A27" s="24" t="s">
        <v>49</v>
      </c>
      <c r="B27" s="92">
        <v>8</v>
      </c>
      <c r="C27" s="92">
        <v>2</v>
      </c>
      <c r="D27" s="92">
        <v>2</v>
      </c>
      <c r="E27" s="92">
        <v>1</v>
      </c>
    </row>
    <row r="28" spans="1:6" x14ac:dyDescent="0.25">
      <c r="A28" s="24" t="s">
        <v>51</v>
      </c>
      <c r="B28" s="92">
        <v>4</v>
      </c>
      <c r="D28" s="92">
        <v>2</v>
      </c>
      <c r="E28" s="92">
        <v>2</v>
      </c>
      <c r="F28" s="92">
        <v>1</v>
      </c>
    </row>
    <row r="29" spans="1:6" s="87" customFormat="1" x14ac:dyDescent="0.25">
      <c r="A29" s="81"/>
      <c r="B29" s="93"/>
      <c r="C29" s="93"/>
      <c r="D29" s="93"/>
      <c r="E29" s="93"/>
      <c r="F29" s="93"/>
    </row>
    <row r="30" spans="1:6" x14ac:dyDescent="0.25">
      <c r="A30" s="24" t="s">
        <v>52</v>
      </c>
      <c r="B30" s="92">
        <v>8</v>
      </c>
      <c r="C30" s="92">
        <v>2</v>
      </c>
      <c r="D30" s="92">
        <v>2</v>
      </c>
      <c r="E30" s="92">
        <v>1</v>
      </c>
    </row>
    <row r="31" spans="1:6" x14ac:dyDescent="0.25">
      <c r="A31" s="24" t="s">
        <v>53</v>
      </c>
      <c r="B31" s="92">
        <v>8</v>
      </c>
      <c r="C31" s="92">
        <v>1</v>
      </c>
      <c r="D31" s="92">
        <v>1</v>
      </c>
      <c r="E31" s="92">
        <v>1</v>
      </c>
    </row>
    <row r="32" spans="1:6" s="87" customFormat="1" x14ac:dyDescent="0.25">
      <c r="A32" s="81"/>
      <c r="B32" s="93"/>
      <c r="C32" s="93"/>
      <c r="D32" s="93"/>
      <c r="E32" s="93"/>
      <c r="F32" s="93"/>
    </row>
    <row r="33" spans="1:6" ht="31.5" x14ac:dyDescent="0.25">
      <c r="A33" s="24" t="s">
        <v>57</v>
      </c>
      <c r="B33" s="92">
        <v>4</v>
      </c>
      <c r="D33" s="92">
        <v>2</v>
      </c>
      <c r="E33" s="92">
        <v>1</v>
      </c>
    </row>
    <row r="34" spans="1:6" x14ac:dyDescent="0.25">
      <c r="A34" s="24" t="s">
        <v>54</v>
      </c>
      <c r="B34" s="92">
        <v>6</v>
      </c>
      <c r="D34" s="92">
        <v>2</v>
      </c>
      <c r="E34" s="92">
        <v>1</v>
      </c>
    </row>
    <row r="35" spans="1:6" x14ac:dyDescent="0.25">
      <c r="A35" s="24" t="s">
        <v>58</v>
      </c>
      <c r="B35" s="92">
        <v>6</v>
      </c>
      <c r="D35" s="92">
        <v>2</v>
      </c>
      <c r="E35" s="92">
        <v>3</v>
      </c>
      <c r="F35" s="92">
        <v>1</v>
      </c>
    </row>
    <row r="36" spans="1:6" x14ac:dyDescent="0.25">
      <c r="A36" s="24" t="s">
        <v>55</v>
      </c>
      <c r="B36" s="92">
        <v>8</v>
      </c>
      <c r="C36" s="92">
        <v>2</v>
      </c>
      <c r="D36" s="92">
        <v>2</v>
      </c>
      <c r="E36" s="92">
        <v>1</v>
      </c>
    </row>
    <row r="37" spans="1:6" x14ac:dyDescent="0.25">
      <c r="A37" s="24" t="s">
        <v>56</v>
      </c>
      <c r="B37" s="92">
        <v>8</v>
      </c>
      <c r="C37" s="92">
        <v>2</v>
      </c>
      <c r="D37" s="92">
        <v>2</v>
      </c>
      <c r="E37" s="92">
        <v>1</v>
      </c>
    </row>
    <row r="38" spans="1:6" ht="31.5" x14ac:dyDescent="0.25">
      <c r="A38" s="24" t="s">
        <v>59</v>
      </c>
      <c r="B38" s="92">
        <v>8</v>
      </c>
      <c r="C38" s="92">
        <v>2</v>
      </c>
      <c r="D38" s="92">
        <v>2</v>
      </c>
      <c r="E38" s="92">
        <v>1</v>
      </c>
    </row>
    <row r="39" spans="1:6" s="87" customFormat="1" x14ac:dyDescent="0.25">
      <c r="A39" s="84"/>
      <c r="B39" s="93"/>
      <c r="C39" s="93"/>
      <c r="D39" s="93"/>
      <c r="E39" s="93"/>
      <c r="F39" s="93"/>
    </row>
    <row r="40" spans="1:6" x14ac:dyDescent="0.25">
      <c r="A40" s="24" t="s">
        <v>65</v>
      </c>
      <c r="B40" s="92">
        <v>8</v>
      </c>
      <c r="C40" s="92">
        <v>2</v>
      </c>
      <c r="D40" s="92">
        <v>2</v>
      </c>
      <c r="E40" s="92">
        <v>2</v>
      </c>
      <c r="F40" s="92">
        <v>1</v>
      </c>
    </row>
    <row r="41" spans="1:6" ht="31.5" x14ac:dyDescent="0.25">
      <c r="A41" s="24" t="s">
        <v>61</v>
      </c>
      <c r="B41" s="92">
        <v>8</v>
      </c>
      <c r="C41" s="92">
        <v>2</v>
      </c>
      <c r="D41" s="92">
        <v>2</v>
      </c>
      <c r="E41" s="92">
        <v>2</v>
      </c>
      <c r="F41" s="92">
        <v>1</v>
      </c>
    </row>
    <row r="42" spans="1:6" x14ac:dyDescent="0.25">
      <c r="A42" s="24" t="s">
        <v>62</v>
      </c>
      <c r="B42" s="92">
        <v>8</v>
      </c>
      <c r="C42" s="92">
        <v>2</v>
      </c>
      <c r="D42" s="92">
        <v>2</v>
      </c>
      <c r="E42" s="92">
        <v>1</v>
      </c>
    </row>
    <row r="43" spans="1:6" ht="31.5" x14ac:dyDescent="0.25">
      <c r="A43" s="24" t="s">
        <v>63</v>
      </c>
      <c r="B43" s="92">
        <v>8</v>
      </c>
      <c r="C43" s="92">
        <v>2</v>
      </c>
      <c r="D43" s="92">
        <v>1</v>
      </c>
      <c r="E43" s="92">
        <v>3</v>
      </c>
      <c r="F43" s="92">
        <v>1</v>
      </c>
    </row>
    <row r="44" spans="1:6" ht="31.5" x14ac:dyDescent="0.25">
      <c r="A44" s="24" t="s">
        <v>64</v>
      </c>
      <c r="B44" s="92">
        <v>8</v>
      </c>
      <c r="C44" s="92">
        <v>2</v>
      </c>
      <c r="D44" s="92">
        <v>2</v>
      </c>
      <c r="E44" s="92">
        <v>2</v>
      </c>
      <c r="F44" s="92">
        <v>1</v>
      </c>
    </row>
    <row r="45" spans="1:6" x14ac:dyDescent="0.25">
      <c r="A45" s="24" t="s">
        <v>66</v>
      </c>
      <c r="B45" s="92">
        <v>8</v>
      </c>
      <c r="C45" s="92">
        <v>2</v>
      </c>
      <c r="D45" s="92">
        <v>2</v>
      </c>
      <c r="E45" s="92">
        <v>3</v>
      </c>
      <c r="F45" s="92">
        <v>1</v>
      </c>
    </row>
    <row r="46" spans="1:6" s="87" customFormat="1" x14ac:dyDescent="0.25">
      <c r="A46" s="81"/>
      <c r="B46" s="93"/>
      <c r="C46" s="93"/>
      <c r="D46" s="93"/>
      <c r="E46" s="93"/>
      <c r="F46" s="93"/>
    </row>
    <row r="47" spans="1:6" x14ac:dyDescent="0.25">
      <c r="A47" s="24" t="s">
        <v>69</v>
      </c>
      <c r="B47" s="92">
        <v>8</v>
      </c>
      <c r="C47" s="92">
        <v>2</v>
      </c>
      <c r="D47" s="92">
        <v>2</v>
      </c>
      <c r="E47" s="92">
        <v>1</v>
      </c>
    </row>
    <row r="48" spans="1:6" x14ac:dyDescent="0.25">
      <c r="A48" s="24" t="s">
        <v>67</v>
      </c>
      <c r="B48" s="92">
        <v>8</v>
      </c>
      <c r="C48" s="92">
        <v>2</v>
      </c>
      <c r="D48" s="92">
        <v>2</v>
      </c>
      <c r="E48" s="92">
        <v>1</v>
      </c>
    </row>
    <row r="49" spans="1:6" x14ac:dyDescent="0.25">
      <c r="A49" s="24" t="s">
        <v>68</v>
      </c>
      <c r="B49" s="92">
        <v>8</v>
      </c>
      <c r="C49" s="92">
        <v>2</v>
      </c>
      <c r="D49" s="92">
        <v>1</v>
      </c>
      <c r="E49" s="92">
        <v>3</v>
      </c>
      <c r="F49" s="92">
        <v>1</v>
      </c>
    </row>
    <row r="50" spans="1:6" x14ac:dyDescent="0.25">
      <c r="A50" s="24" t="s">
        <v>70</v>
      </c>
      <c r="B50" s="92">
        <v>8</v>
      </c>
      <c r="C50" s="92">
        <v>2</v>
      </c>
      <c r="D50" s="92">
        <v>2</v>
      </c>
      <c r="E50" s="92">
        <v>1</v>
      </c>
    </row>
    <row r="51" spans="1:6" s="87" customFormat="1" x14ac:dyDescent="0.25">
      <c r="A51" s="81"/>
      <c r="B51" s="93"/>
      <c r="C51" s="93"/>
      <c r="D51" s="93"/>
      <c r="E51" s="93"/>
      <c r="F51" s="93"/>
    </row>
    <row r="52" spans="1:6" x14ac:dyDescent="0.25">
      <c r="A52" s="24" t="s">
        <v>72</v>
      </c>
      <c r="B52" s="92">
        <v>8</v>
      </c>
      <c r="C52" s="92">
        <v>2</v>
      </c>
      <c r="D52" s="92">
        <v>2</v>
      </c>
      <c r="E52" s="92">
        <v>1</v>
      </c>
    </row>
    <row r="53" spans="1:6" x14ac:dyDescent="0.25">
      <c r="A53" s="24" t="s">
        <v>71</v>
      </c>
      <c r="B53" s="92">
        <v>8</v>
      </c>
      <c r="C53" s="92">
        <v>2</v>
      </c>
      <c r="D53" s="92">
        <v>2</v>
      </c>
      <c r="E53" s="92">
        <v>1</v>
      </c>
    </row>
    <row r="54" spans="1:6" x14ac:dyDescent="0.25">
      <c r="A54" s="24" t="s">
        <v>73</v>
      </c>
      <c r="B54" s="92">
        <v>8</v>
      </c>
      <c r="C54" s="92">
        <v>2</v>
      </c>
      <c r="D54" s="92">
        <v>2</v>
      </c>
      <c r="E54" s="92">
        <v>1</v>
      </c>
    </row>
    <row r="55" spans="1:6" s="87" customFormat="1" x14ac:dyDescent="0.25">
      <c r="A55" s="81"/>
      <c r="B55" s="93"/>
      <c r="C55" s="93"/>
      <c r="D55" s="93"/>
      <c r="E55" s="93"/>
      <c r="F55" s="93"/>
    </row>
    <row r="56" spans="1:6" x14ac:dyDescent="0.25">
      <c r="A56" s="24" t="s">
        <v>75</v>
      </c>
      <c r="B56" s="92">
        <v>8</v>
      </c>
      <c r="C56" s="92">
        <v>2</v>
      </c>
      <c r="D56" s="92">
        <v>2</v>
      </c>
      <c r="E56" s="92">
        <v>1</v>
      </c>
    </row>
    <row r="57" spans="1:6" x14ac:dyDescent="0.25">
      <c r="A57" s="24" t="s">
        <v>74</v>
      </c>
      <c r="B57" s="92">
        <v>8</v>
      </c>
      <c r="C57" s="92">
        <v>2</v>
      </c>
      <c r="D57" s="92">
        <v>2</v>
      </c>
      <c r="E57" s="92">
        <v>1</v>
      </c>
    </row>
    <row r="58" spans="1:6" x14ac:dyDescent="0.25">
      <c r="A58" s="24" t="s">
        <v>76</v>
      </c>
      <c r="B58" s="92">
        <v>8</v>
      </c>
      <c r="C58" s="92">
        <v>2</v>
      </c>
      <c r="D58" s="92">
        <v>2</v>
      </c>
      <c r="E58" s="92">
        <v>1</v>
      </c>
    </row>
    <row r="59" spans="1:6" s="87" customFormat="1" x14ac:dyDescent="0.25">
      <c r="A59" s="81"/>
      <c r="B59" s="93"/>
      <c r="C59" s="93"/>
      <c r="D59" s="93"/>
      <c r="E59" s="93"/>
      <c r="F59" s="93"/>
    </row>
    <row r="60" spans="1:6" x14ac:dyDescent="0.25">
      <c r="A60" s="24" t="s">
        <v>77</v>
      </c>
      <c r="B60" s="92">
        <v>8</v>
      </c>
      <c r="C60" s="92">
        <v>2</v>
      </c>
      <c r="D60" s="92">
        <v>2</v>
      </c>
      <c r="E60" s="92">
        <v>1</v>
      </c>
    </row>
    <row r="61" spans="1:6" x14ac:dyDescent="0.25">
      <c r="A61" s="24" t="s">
        <v>78</v>
      </c>
      <c r="B61" s="92">
        <v>8</v>
      </c>
      <c r="C61" s="92">
        <v>2</v>
      </c>
      <c r="D61" s="92">
        <v>2</v>
      </c>
      <c r="E61" s="92">
        <v>1</v>
      </c>
    </row>
    <row r="63" spans="1:6" x14ac:dyDescent="0.25">
      <c r="A63" s="42" t="s">
        <v>2646</v>
      </c>
      <c r="B63" s="94">
        <f>COUNTIF(B2:B61,"1")</f>
        <v>2</v>
      </c>
      <c r="C63" s="94">
        <f>COUNT(C2:C61)</f>
        <v>40</v>
      </c>
      <c r="D63" s="94">
        <f>COUNT(D2:D61)</f>
        <v>49</v>
      </c>
      <c r="E63" s="94">
        <f>COUNT(E2:E61)</f>
        <v>49</v>
      </c>
      <c r="F63" s="94">
        <f>COUNT(F2:F61)</f>
        <v>12</v>
      </c>
    </row>
    <row r="64" spans="1:6" x14ac:dyDescent="0.25">
      <c r="A64" s="42" t="s">
        <v>212</v>
      </c>
      <c r="B64" s="94">
        <f>COUNTIF(B2:B61,"2")</f>
        <v>1</v>
      </c>
      <c r="C64" s="78" t="s">
        <v>2340</v>
      </c>
      <c r="D64" s="76" t="s">
        <v>1694</v>
      </c>
      <c r="E64" s="78" t="s">
        <v>2342</v>
      </c>
      <c r="F64" s="78" t="s">
        <v>2344</v>
      </c>
    </row>
    <row r="65" spans="1:6" x14ac:dyDescent="0.25">
      <c r="A65" s="42" t="s">
        <v>355</v>
      </c>
      <c r="B65" s="94">
        <f>COUNTIF(B2:B61,"3")</f>
        <v>1</v>
      </c>
      <c r="C65" s="94">
        <f>COUNTIF(C2:C61,"1")</f>
        <v>7</v>
      </c>
      <c r="D65" s="94">
        <f>COUNTIF(D2:D61,"1")</f>
        <v>11</v>
      </c>
      <c r="E65" s="94">
        <f>COUNTIF(E2:E61,"1")</f>
        <v>37</v>
      </c>
      <c r="F65" s="94">
        <f>COUNTIF(F2:F61,"1")</f>
        <v>8</v>
      </c>
    </row>
    <row r="66" spans="1:6" x14ac:dyDescent="0.25">
      <c r="A66" s="42" t="s">
        <v>515</v>
      </c>
      <c r="B66" s="94">
        <f>COUNTIF(B2:B61,"4")</f>
        <v>2</v>
      </c>
      <c r="C66" s="78" t="s">
        <v>2339</v>
      </c>
      <c r="D66" s="76" t="s">
        <v>1695</v>
      </c>
      <c r="E66" s="78" t="s">
        <v>440</v>
      </c>
      <c r="F66" s="78" t="s">
        <v>2345</v>
      </c>
    </row>
    <row r="67" spans="1:6" x14ac:dyDescent="0.25">
      <c r="A67" s="42" t="s">
        <v>532</v>
      </c>
      <c r="B67" s="94">
        <f>COUNTIF(B2:B61,"5")</f>
        <v>1</v>
      </c>
      <c r="C67" s="94">
        <f>COUNTIF(C2:C61,"2")</f>
        <v>32</v>
      </c>
      <c r="D67" s="94">
        <f>COUNTIF(D2:D61,"2")</f>
        <v>38</v>
      </c>
      <c r="E67" s="94">
        <f>COUNTIF(E2:E61,"2")</f>
        <v>4</v>
      </c>
      <c r="F67" s="94">
        <f>COUNTIF(F2:F61,"2")</f>
        <v>4</v>
      </c>
    </row>
    <row r="68" spans="1:6" x14ac:dyDescent="0.25">
      <c r="A68" s="42" t="s">
        <v>2647</v>
      </c>
      <c r="B68" s="94">
        <f>COUNTIF(B2:B61,"6")</f>
        <v>2</v>
      </c>
      <c r="C68" s="76" t="s">
        <v>2341</v>
      </c>
      <c r="E68" s="78" t="s">
        <v>2343</v>
      </c>
      <c r="F68" s="78" t="s">
        <v>1701</v>
      </c>
    </row>
    <row r="69" spans="1:6" x14ac:dyDescent="0.25">
      <c r="A69" s="42" t="s">
        <v>1718</v>
      </c>
      <c r="B69" s="94">
        <f>COUNTIF(B2:B61,"7")</f>
        <v>0</v>
      </c>
      <c r="C69" s="94">
        <f>COUNTIF(C2:C61,"0")</f>
        <v>1</v>
      </c>
      <c r="E69" s="94">
        <f>COUNTIF(E2:E61,"3")</f>
        <v>8</v>
      </c>
      <c r="F69" s="94">
        <f>COUNTIF(F4:F63,"0")</f>
        <v>0</v>
      </c>
    </row>
    <row r="70" spans="1:6" x14ac:dyDescent="0.25">
      <c r="A70" s="42" t="s">
        <v>710</v>
      </c>
      <c r="B70" s="94">
        <f>COUNTIF(B2:B61,"8")</f>
        <v>40</v>
      </c>
    </row>
    <row r="71" spans="1:6" x14ac:dyDescent="0.25">
      <c r="A71" s="34"/>
      <c r="B71" s="94"/>
    </row>
    <row r="72" spans="1:6" x14ac:dyDescent="0.25">
      <c r="A72" s="42" t="s">
        <v>2327</v>
      </c>
      <c r="B72" s="94">
        <f>SUM(B63:B70)</f>
        <v>49</v>
      </c>
    </row>
    <row r="73" spans="1:6" x14ac:dyDescent="0.25">
      <c r="A73" s="34"/>
      <c r="B73" s="94"/>
    </row>
    <row r="74" spans="1:6" x14ac:dyDescent="0.25">
      <c r="A74" s="34"/>
      <c r="B74" s="94"/>
    </row>
    <row r="76" spans="1:6" s="35" customFormat="1" x14ac:dyDescent="0.25">
      <c r="A76" s="36" t="s">
        <v>2346</v>
      </c>
      <c r="B76" s="95" t="s">
        <v>2348</v>
      </c>
      <c r="C76" s="95">
        <f>(C65/(C65+C67))*100</f>
        <v>17.948717948717949</v>
      </c>
      <c r="D76" s="95">
        <f>(D65/(D65+D67))*100</f>
        <v>22.448979591836736</v>
      </c>
      <c r="E76" s="95">
        <f>((E65+(E69*0.5))/E63)*100</f>
        <v>83.673469387755105</v>
      </c>
      <c r="F76" s="95">
        <f>(F65/(F65+F67))*100</f>
        <v>66.666666666666657</v>
      </c>
    </row>
  </sheetData>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4"/>
  <sheetViews>
    <sheetView zoomScaleNormal="100" zoomScalePageLayoutView="150" workbookViewId="0">
      <pane ySplit="1" topLeftCell="A2" activePane="bottomLeft" state="frozen"/>
      <selection activeCell="B1" sqref="B1"/>
      <selection pane="bottomLeft" activeCell="B1" sqref="B1:F1048576"/>
    </sheetView>
  </sheetViews>
  <sheetFormatPr defaultColWidth="11" defaultRowHeight="15.75" x14ac:dyDescent="0.25"/>
  <cols>
    <col min="1" max="1" width="54.875" style="10" customWidth="1"/>
    <col min="2" max="2" width="13.125" style="74" bestFit="1" customWidth="1"/>
    <col min="3" max="3" width="18.625" style="74" bestFit="1" customWidth="1"/>
    <col min="4" max="4" width="22.125" style="74" bestFit="1" customWidth="1"/>
    <col min="5" max="5" width="23.5" style="74" bestFit="1" customWidth="1"/>
    <col min="6" max="6" width="14" style="74" bestFit="1" customWidth="1"/>
    <col min="7" max="7" width="41.625" style="10" customWidth="1"/>
    <col min="8" max="16384" width="11" style="10"/>
  </cols>
  <sheetData>
    <row r="1" spans="1:7" s="64" customFormat="1" ht="19.5" x14ac:dyDescent="0.3">
      <c r="A1" s="71" t="s">
        <v>9</v>
      </c>
      <c r="B1" s="73" t="s">
        <v>1716</v>
      </c>
      <c r="C1" s="73" t="s">
        <v>1724</v>
      </c>
      <c r="D1" s="73" t="s">
        <v>2326</v>
      </c>
      <c r="E1" s="73" t="s">
        <v>1713</v>
      </c>
      <c r="F1" s="73" t="s">
        <v>1715</v>
      </c>
      <c r="G1" s="71" t="s">
        <v>85</v>
      </c>
    </row>
    <row r="2" spans="1:7" s="18" customFormat="1" x14ac:dyDescent="0.25">
      <c r="A2" s="18" t="s">
        <v>792</v>
      </c>
      <c r="B2" s="74">
        <v>8</v>
      </c>
      <c r="C2" s="74">
        <v>2</v>
      </c>
      <c r="D2" s="74">
        <v>2</v>
      </c>
      <c r="E2" s="74">
        <v>1</v>
      </c>
      <c r="F2" s="74"/>
      <c r="G2" s="18" t="s">
        <v>793</v>
      </c>
    </row>
    <row r="3" spans="1:7" s="18" customFormat="1" x14ac:dyDescent="0.25">
      <c r="A3" s="18" t="s">
        <v>794</v>
      </c>
      <c r="B3" s="74">
        <v>8</v>
      </c>
      <c r="C3" s="74">
        <v>1</v>
      </c>
      <c r="D3" s="74">
        <v>2</v>
      </c>
      <c r="E3" s="74">
        <v>1</v>
      </c>
      <c r="F3" s="74"/>
      <c r="G3" s="18" t="s">
        <v>795</v>
      </c>
    </row>
    <row r="4" spans="1:7" s="18" customFormat="1" x14ac:dyDescent="0.25">
      <c r="A4" s="18" t="s">
        <v>796</v>
      </c>
      <c r="B4" s="90">
        <v>8</v>
      </c>
      <c r="C4" s="74">
        <v>1</v>
      </c>
      <c r="D4" s="74">
        <v>2</v>
      </c>
      <c r="E4" s="74">
        <v>1</v>
      </c>
      <c r="F4" s="74"/>
      <c r="G4" s="18" t="s">
        <v>793</v>
      </c>
    </row>
    <row r="5" spans="1:7" s="18" customFormat="1" x14ac:dyDescent="0.25">
      <c r="A5" s="18" t="s">
        <v>797</v>
      </c>
      <c r="B5" s="90">
        <v>8</v>
      </c>
      <c r="C5" s="74">
        <v>1</v>
      </c>
      <c r="D5" s="74">
        <v>2</v>
      </c>
      <c r="E5" s="74">
        <v>1</v>
      </c>
      <c r="F5" s="74"/>
      <c r="G5" s="18" t="s">
        <v>795</v>
      </c>
    </row>
    <row r="6" spans="1:7" s="18" customFormat="1" x14ac:dyDescent="0.25">
      <c r="A6" s="18" t="s">
        <v>798</v>
      </c>
      <c r="B6" s="90">
        <v>8</v>
      </c>
      <c r="C6" s="74">
        <v>1</v>
      </c>
      <c r="D6" s="74">
        <v>2</v>
      </c>
      <c r="E6" s="74">
        <v>1</v>
      </c>
      <c r="F6" s="74"/>
      <c r="G6" s="18" t="s">
        <v>795</v>
      </c>
    </row>
    <row r="7" spans="1:7" s="18" customFormat="1" x14ac:dyDescent="0.25">
      <c r="A7" s="18" t="s">
        <v>799</v>
      </c>
      <c r="B7" s="90">
        <v>8</v>
      </c>
      <c r="C7" s="74">
        <v>1</v>
      </c>
      <c r="D7" s="74">
        <v>1</v>
      </c>
      <c r="E7" s="74">
        <v>1</v>
      </c>
      <c r="F7" s="74"/>
      <c r="G7" s="18" t="s">
        <v>793</v>
      </c>
    </row>
    <row r="8" spans="1:7" s="18" customFormat="1" x14ac:dyDescent="0.25">
      <c r="A8" s="18" t="s">
        <v>800</v>
      </c>
      <c r="B8" s="90">
        <v>8</v>
      </c>
      <c r="C8" s="74">
        <v>2</v>
      </c>
      <c r="D8" s="74">
        <v>2</v>
      </c>
      <c r="E8" s="74">
        <v>1</v>
      </c>
      <c r="F8" s="74"/>
      <c r="G8" s="18" t="s">
        <v>793</v>
      </c>
    </row>
    <row r="9" spans="1:7" s="18" customFormat="1" x14ac:dyDescent="0.25">
      <c r="A9" s="18" t="s">
        <v>801</v>
      </c>
      <c r="B9" s="90">
        <v>8</v>
      </c>
      <c r="C9" s="74">
        <v>2</v>
      </c>
      <c r="D9" s="74">
        <v>2</v>
      </c>
      <c r="E9" s="74">
        <v>1</v>
      </c>
      <c r="F9" s="74"/>
      <c r="G9" s="18" t="s">
        <v>793</v>
      </c>
    </row>
    <row r="10" spans="1:7" s="18" customFormat="1" x14ac:dyDescent="0.25">
      <c r="A10" s="18" t="s">
        <v>802</v>
      </c>
      <c r="B10" s="90">
        <v>8</v>
      </c>
      <c r="C10" s="74">
        <v>2</v>
      </c>
      <c r="D10" s="74">
        <v>2</v>
      </c>
      <c r="E10" s="74">
        <v>1</v>
      </c>
      <c r="F10" s="74"/>
      <c r="G10" s="18" t="s">
        <v>795</v>
      </c>
    </row>
    <row r="11" spans="1:7" s="18" customFormat="1" x14ac:dyDescent="0.25">
      <c r="A11" s="18" t="s">
        <v>803</v>
      </c>
      <c r="B11" s="90">
        <v>8</v>
      </c>
      <c r="C11" s="74">
        <v>2</v>
      </c>
      <c r="D11" s="74">
        <v>2</v>
      </c>
      <c r="E11" s="74">
        <v>1</v>
      </c>
      <c r="F11" s="74"/>
      <c r="G11" s="18" t="s">
        <v>793</v>
      </c>
    </row>
    <row r="12" spans="1:7" s="18" customFormat="1" x14ac:dyDescent="0.25">
      <c r="A12" s="18" t="s">
        <v>804</v>
      </c>
      <c r="B12" s="90">
        <v>8</v>
      </c>
      <c r="C12" s="74">
        <v>2</v>
      </c>
      <c r="D12" s="74">
        <v>1</v>
      </c>
      <c r="E12" s="74">
        <v>1</v>
      </c>
      <c r="F12" s="74"/>
      <c r="G12" s="18" t="s">
        <v>805</v>
      </c>
    </row>
    <row r="13" spans="1:7" s="18" customFormat="1" x14ac:dyDescent="0.25">
      <c r="A13" s="18" t="s">
        <v>806</v>
      </c>
      <c r="B13" s="90">
        <v>8</v>
      </c>
      <c r="C13" s="74">
        <v>2</v>
      </c>
      <c r="D13" s="74">
        <v>2</v>
      </c>
      <c r="E13" s="74">
        <v>1</v>
      </c>
      <c r="F13" s="74"/>
      <c r="G13" s="18" t="s">
        <v>793</v>
      </c>
    </row>
    <row r="14" spans="1:7" s="18" customFormat="1" x14ac:dyDescent="0.25">
      <c r="A14" s="18" t="s">
        <v>807</v>
      </c>
      <c r="B14" s="90">
        <v>8</v>
      </c>
      <c r="C14" s="74">
        <v>2</v>
      </c>
      <c r="D14" s="74">
        <v>2</v>
      </c>
      <c r="E14" s="74">
        <v>1</v>
      </c>
      <c r="F14" s="74"/>
      <c r="G14" s="18" t="s">
        <v>793</v>
      </c>
    </row>
    <row r="15" spans="1:7" s="18" customFormat="1" x14ac:dyDescent="0.25">
      <c r="A15" s="18" t="s">
        <v>808</v>
      </c>
      <c r="B15" s="90">
        <v>8</v>
      </c>
      <c r="C15" s="74">
        <v>2</v>
      </c>
      <c r="D15" s="74">
        <v>2</v>
      </c>
      <c r="E15" s="74">
        <v>1</v>
      </c>
      <c r="F15" s="74"/>
      <c r="G15" s="18" t="s">
        <v>809</v>
      </c>
    </row>
    <row r="16" spans="1:7" s="18" customFormat="1" x14ac:dyDescent="0.25">
      <c r="A16" s="18" t="s">
        <v>810</v>
      </c>
      <c r="B16" s="90">
        <v>8</v>
      </c>
      <c r="C16" s="74">
        <v>2</v>
      </c>
      <c r="D16" s="74">
        <v>2</v>
      </c>
      <c r="E16" s="74">
        <v>1</v>
      </c>
      <c r="F16" s="74"/>
      <c r="G16" s="18" t="s">
        <v>811</v>
      </c>
    </row>
    <row r="17" spans="1:7" s="18" customFormat="1" x14ac:dyDescent="0.25">
      <c r="A17" s="18" t="s">
        <v>812</v>
      </c>
      <c r="B17" s="90">
        <v>8</v>
      </c>
      <c r="C17" s="74">
        <v>2</v>
      </c>
      <c r="D17" s="74">
        <v>2</v>
      </c>
      <c r="E17" s="74">
        <v>1</v>
      </c>
      <c r="F17" s="74"/>
      <c r="G17" s="18" t="s">
        <v>795</v>
      </c>
    </row>
    <row r="18" spans="1:7" s="18" customFormat="1" x14ac:dyDescent="0.25">
      <c r="A18" s="18" t="s">
        <v>813</v>
      </c>
      <c r="B18" s="90">
        <v>8</v>
      </c>
      <c r="C18" s="74">
        <v>2</v>
      </c>
      <c r="D18" s="74">
        <v>2</v>
      </c>
      <c r="E18" s="74">
        <v>1</v>
      </c>
      <c r="F18" s="74"/>
      <c r="G18" s="18" t="s">
        <v>793</v>
      </c>
    </row>
    <row r="19" spans="1:7" s="18" customFormat="1" x14ac:dyDescent="0.25">
      <c r="A19" s="18" t="s">
        <v>814</v>
      </c>
      <c r="B19" s="90">
        <v>8</v>
      </c>
      <c r="C19" s="74">
        <v>2</v>
      </c>
      <c r="D19" s="74">
        <v>2</v>
      </c>
      <c r="E19" s="74">
        <v>1</v>
      </c>
      <c r="F19" s="74"/>
      <c r="G19" s="18" t="s">
        <v>793</v>
      </c>
    </row>
    <row r="20" spans="1:7" s="18" customFormat="1" x14ac:dyDescent="0.25">
      <c r="A20" s="18" t="s">
        <v>815</v>
      </c>
      <c r="B20" s="90">
        <v>8</v>
      </c>
      <c r="C20" s="74">
        <v>0</v>
      </c>
      <c r="D20" s="74">
        <v>2</v>
      </c>
      <c r="E20" s="74">
        <v>1</v>
      </c>
      <c r="F20" s="74"/>
      <c r="G20" s="18" t="s">
        <v>793</v>
      </c>
    </row>
    <row r="21" spans="1:7" s="18" customFormat="1" x14ac:dyDescent="0.25">
      <c r="A21" s="18" t="s">
        <v>816</v>
      </c>
      <c r="B21" s="90">
        <v>8</v>
      </c>
      <c r="C21" s="74">
        <v>0</v>
      </c>
      <c r="D21" s="74">
        <v>2</v>
      </c>
      <c r="E21" s="74">
        <v>1</v>
      </c>
      <c r="F21" s="74"/>
      <c r="G21" s="18" t="s">
        <v>793</v>
      </c>
    </row>
    <row r="22" spans="1:7" s="18" customFormat="1" x14ac:dyDescent="0.25">
      <c r="A22" s="18" t="s">
        <v>817</v>
      </c>
      <c r="B22" s="90">
        <v>8</v>
      </c>
      <c r="C22" s="74">
        <v>0</v>
      </c>
      <c r="D22" s="74">
        <v>2</v>
      </c>
      <c r="E22" s="74">
        <v>3</v>
      </c>
      <c r="F22" s="74">
        <v>2</v>
      </c>
      <c r="G22" s="18" t="s">
        <v>793</v>
      </c>
    </row>
    <row r="23" spans="1:7" s="18" customFormat="1" x14ac:dyDescent="0.25">
      <c r="A23" s="18" t="s">
        <v>818</v>
      </c>
      <c r="B23" s="90">
        <v>8</v>
      </c>
      <c r="C23" s="74">
        <v>0</v>
      </c>
      <c r="D23" s="74">
        <v>2</v>
      </c>
      <c r="E23" s="74">
        <v>3</v>
      </c>
      <c r="F23" s="74">
        <v>2</v>
      </c>
      <c r="G23" s="18" t="s">
        <v>793</v>
      </c>
    </row>
    <row r="24" spans="1:7" s="18" customFormat="1" x14ac:dyDescent="0.25">
      <c r="A24" s="18" t="s">
        <v>819</v>
      </c>
      <c r="B24" s="90">
        <v>8</v>
      </c>
      <c r="C24" s="74">
        <v>0</v>
      </c>
      <c r="D24" s="74">
        <v>2</v>
      </c>
      <c r="E24" s="74">
        <v>1</v>
      </c>
      <c r="F24" s="74"/>
      <c r="G24" s="18" t="s">
        <v>793</v>
      </c>
    </row>
    <row r="25" spans="1:7" s="18" customFormat="1" x14ac:dyDescent="0.25">
      <c r="A25" s="18" t="s">
        <v>820</v>
      </c>
      <c r="B25" s="90">
        <v>8</v>
      </c>
      <c r="C25" s="74">
        <v>2</v>
      </c>
      <c r="D25" s="74">
        <v>2</v>
      </c>
      <c r="E25" s="74">
        <v>1</v>
      </c>
      <c r="F25" s="74"/>
      <c r="G25" s="18" t="s">
        <v>809</v>
      </c>
    </row>
    <row r="26" spans="1:7" s="18" customFormat="1" x14ac:dyDescent="0.25">
      <c r="A26" s="18" t="s">
        <v>821</v>
      </c>
      <c r="B26" s="90">
        <v>8</v>
      </c>
      <c r="C26" s="74">
        <v>2</v>
      </c>
      <c r="D26" s="74">
        <v>2</v>
      </c>
      <c r="E26" s="74">
        <v>1</v>
      </c>
      <c r="F26" s="74"/>
      <c r="G26" s="18" t="s">
        <v>809</v>
      </c>
    </row>
    <row r="27" spans="1:7" s="18" customFormat="1" x14ac:dyDescent="0.25">
      <c r="A27" s="18" t="s">
        <v>822</v>
      </c>
      <c r="B27" s="90">
        <v>8</v>
      </c>
      <c r="C27" s="74">
        <v>2</v>
      </c>
      <c r="D27" s="74">
        <v>2</v>
      </c>
      <c r="E27" s="74">
        <v>1</v>
      </c>
      <c r="F27" s="74"/>
      <c r="G27" s="18" t="s">
        <v>795</v>
      </c>
    </row>
    <row r="28" spans="1:7" s="18" customFormat="1" x14ac:dyDescent="0.25">
      <c r="A28" s="18" t="s">
        <v>823</v>
      </c>
      <c r="B28" s="90">
        <v>8</v>
      </c>
      <c r="C28" s="74">
        <v>2</v>
      </c>
      <c r="D28" s="74">
        <v>2</v>
      </c>
      <c r="E28" s="74">
        <v>1</v>
      </c>
      <c r="F28" s="74"/>
      <c r="G28" s="18" t="s">
        <v>795</v>
      </c>
    </row>
    <row r="29" spans="1:7" s="18" customFormat="1" x14ac:dyDescent="0.25">
      <c r="A29" s="18" t="s">
        <v>824</v>
      </c>
      <c r="B29" s="90">
        <v>1</v>
      </c>
      <c r="C29" s="74"/>
      <c r="D29" s="74">
        <v>2</v>
      </c>
      <c r="E29" s="74">
        <v>2</v>
      </c>
      <c r="F29" s="74">
        <v>0</v>
      </c>
      <c r="G29" s="18" t="s">
        <v>809</v>
      </c>
    </row>
    <row r="30" spans="1:7" s="18" customFormat="1" x14ac:dyDescent="0.25">
      <c r="A30" s="18" t="s">
        <v>825</v>
      </c>
      <c r="B30" s="90">
        <v>8</v>
      </c>
      <c r="C30" s="74">
        <v>2</v>
      </c>
      <c r="D30" s="74">
        <v>2</v>
      </c>
      <c r="E30" s="74">
        <v>1</v>
      </c>
      <c r="F30" s="74"/>
      <c r="G30" s="18" t="s">
        <v>793</v>
      </c>
    </row>
    <row r="31" spans="1:7" s="18" customFormat="1" x14ac:dyDescent="0.25">
      <c r="A31" s="18" t="s">
        <v>826</v>
      </c>
      <c r="B31" s="90">
        <v>3</v>
      </c>
      <c r="C31" s="74"/>
      <c r="D31" s="74">
        <v>2</v>
      </c>
      <c r="E31" s="74">
        <v>2</v>
      </c>
      <c r="F31" s="74">
        <v>2</v>
      </c>
      <c r="G31" s="18" t="s">
        <v>795</v>
      </c>
    </row>
    <row r="32" spans="1:7" s="18" customFormat="1" x14ac:dyDescent="0.25">
      <c r="A32" s="18" t="s">
        <v>827</v>
      </c>
      <c r="B32" s="90">
        <v>3</v>
      </c>
      <c r="C32" s="74"/>
      <c r="D32" s="74">
        <v>2</v>
      </c>
      <c r="E32" s="74">
        <v>2</v>
      </c>
      <c r="F32" s="74">
        <v>2</v>
      </c>
      <c r="G32" s="18" t="s">
        <v>793</v>
      </c>
    </row>
    <row r="33" spans="1:7" s="18" customFormat="1" x14ac:dyDescent="0.25">
      <c r="A33" s="18" t="s">
        <v>828</v>
      </c>
      <c r="B33" s="90">
        <v>6</v>
      </c>
      <c r="C33" s="74"/>
      <c r="D33" s="74">
        <v>2</v>
      </c>
      <c r="E33" s="74">
        <v>1</v>
      </c>
      <c r="F33" s="74"/>
      <c r="G33" s="18" t="s">
        <v>793</v>
      </c>
    </row>
    <row r="34" spans="1:7" s="18" customFormat="1" x14ac:dyDescent="0.25">
      <c r="A34" s="18" t="s">
        <v>829</v>
      </c>
      <c r="B34" s="90">
        <v>6</v>
      </c>
      <c r="C34" s="74"/>
      <c r="D34" s="74">
        <v>2</v>
      </c>
      <c r="E34" s="74">
        <v>1</v>
      </c>
      <c r="F34" s="74"/>
      <c r="G34" s="18" t="s">
        <v>793</v>
      </c>
    </row>
    <row r="35" spans="1:7" s="18" customFormat="1" x14ac:dyDescent="0.25">
      <c r="A35" s="18" t="s">
        <v>830</v>
      </c>
      <c r="B35" s="90">
        <v>8</v>
      </c>
      <c r="C35" s="74">
        <v>0</v>
      </c>
      <c r="D35" s="74">
        <v>2</v>
      </c>
      <c r="E35" s="74">
        <v>2</v>
      </c>
      <c r="F35" s="74">
        <v>1</v>
      </c>
      <c r="G35" s="18" t="s">
        <v>795</v>
      </c>
    </row>
    <row r="36" spans="1:7" s="18" customFormat="1" x14ac:dyDescent="0.25">
      <c r="A36" s="18" t="s">
        <v>831</v>
      </c>
      <c r="B36" s="90">
        <v>4</v>
      </c>
      <c r="C36" s="74"/>
      <c r="D36" s="74">
        <v>2</v>
      </c>
      <c r="E36" s="74">
        <v>1</v>
      </c>
      <c r="F36" s="74"/>
      <c r="G36" s="18" t="s">
        <v>811</v>
      </c>
    </row>
    <row r="37" spans="1:7" s="18" customFormat="1" x14ac:dyDescent="0.25">
      <c r="A37" s="18" t="s">
        <v>832</v>
      </c>
      <c r="B37" s="90">
        <v>1</v>
      </c>
      <c r="C37" s="74"/>
      <c r="D37" s="74">
        <v>1</v>
      </c>
      <c r="E37" s="74">
        <v>2</v>
      </c>
      <c r="F37" s="74">
        <v>2</v>
      </c>
      <c r="G37" s="18" t="s">
        <v>795</v>
      </c>
    </row>
    <row r="38" spans="1:7" s="18" customFormat="1" x14ac:dyDescent="0.25">
      <c r="A38" s="18" t="s">
        <v>833</v>
      </c>
      <c r="B38" s="90">
        <v>1</v>
      </c>
      <c r="C38" s="74"/>
      <c r="D38" s="74">
        <v>2</v>
      </c>
      <c r="E38" s="74">
        <v>2</v>
      </c>
      <c r="F38" s="74">
        <v>2</v>
      </c>
      <c r="G38" s="18" t="s">
        <v>793</v>
      </c>
    </row>
    <row r="39" spans="1:7" s="18" customFormat="1" x14ac:dyDescent="0.25">
      <c r="A39" s="18" t="s">
        <v>834</v>
      </c>
      <c r="B39" s="90">
        <v>2</v>
      </c>
      <c r="C39" s="74"/>
      <c r="D39" s="74">
        <v>2</v>
      </c>
      <c r="E39" s="74">
        <v>1</v>
      </c>
      <c r="F39" s="74"/>
      <c r="G39" s="18" t="s">
        <v>793</v>
      </c>
    </row>
    <row r="40" spans="1:7" s="18" customFormat="1" x14ac:dyDescent="0.25">
      <c r="A40" s="18" t="s">
        <v>835</v>
      </c>
      <c r="B40" s="90">
        <v>2</v>
      </c>
      <c r="C40" s="74"/>
      <c r="D40" s="74">
        <v>2</v>
      </c>
      <c r="E40" s="74">
        <v>3</v>
      </c>
      <c r="F40" s="74">
        <v>2</v>
      </c>
      <c r="G40" s="18" t="s">
        <v>793</v>
      </c>
    </row>
    <row r="41" spans="1:7" s="81" customFormat="1" x14ac:dyDescent="0.25">
      <c r="B41" s="80"/>
      <c r="C41" s="80"/>
      <c r="D41" s="80"/>
      <c r="E41" s="80"/>
      <c r="F41" s="80"/>
    </row>
    <row r="42" spans="1:7" s="18" customFormat="1" x14ac:dyDescent="0.25">
      <c r="A42" s="18" t="s">
        <v>836</v>
      </c>
      <c r="B42" s="74">
        <v>8</v>
      </c>
      <c r="C42" s="74">
        <v>1</v>
      </c>
      <c r="D42" s="74">
        <v>2</v>
      </c>
      <c r="E42" s="74">
        <v>1</v>
      </c>
      <c r="F42" s="74"/>
      <c r="G42" s="18" t="s">
        <v>837</v>
      </c>
    </row>
    <row r="43" spans="1:7" s="18" customFormat="1" x14ac:dyDescent="0.25">
      <c r="A43" s="18" t="s">
        <v>838</v>
      </c>
      <c r="B43" s="74">
        <v>8</v>
      </c>
      <c r="C43" s="74">
        <v>2</v>
      </c>
      <c r="D43" s="74">
        <v>2</v>
      </c>
      <c r="E43" s="74">
        <v>1</v>
      </c>
      <c r="F43" s="74"/>
      <c r="G43" s="18" t="s">
        <v>837</v>
      </c>
    </row>
    <row r="44" spans="1:7" s="18" customFormat="1" x14ac:dyDescent="0.25">
      <c r="A44" s="18" t="s">
        <v>839</v>
      </c>
      <c r="B44" s="74">
        <v>8</v>
      </c>
      <c r="C44" s="74">
        <v>0</v>
      </c>
      <c r="D44" s="74">
        <v>2</v>
      </c>
      <c r="E44" s="74">
        <v>1</v>
      </c>
      <c r="F44" s="74"/>
      <c r="G44" s="18" t="s">
        <v>837</v>
      </c>
    </row>
    <row r="45" spans="1:7" s="18" customFormat="1" x14ac:dyDescent="0.25">
      <c r="A45" s="18" t="s">
        <v>840</v>
      </c>
      <c r="B45" s="74">
        <v>8</v>
      </c>
      <c r="C45" s="74">
        <v>0</v>
      </c>
      <c r="D45" s="74">
        <v>2</v>
      </c>
      <c r="E45" s="74">
        <v>2</v>
      </c>
      <c r="F45" s="74">
        <v>1</v>
      </c>
      <c r="G45" s="18" t="s">
        <v>837</v>
      </c>
    </row>
    <row r="46" spans="1:7" s="18" customFormat="1" x14ac:dyDescent="0.25">
      <c r="A46" s="18" t="s">
        <v>841</v>
      </c>
      <c r="B46" s="74">
        <v>5</v>
      </c>
      <c r="C46" s="74"/>
      <c r="D46" s="74">
        <v>2</v>
      </c>
      <c r="E46" s="74">
        <v>2</v>
      </c>
      <c r="F46" s="74">
        <v>1</v>
      </c>
      <c r="G46" s="18" t="s">
        <v>837</v>
      </c>
    </row>
    <row r="47" spans="1:7" s="18" customFormat="1" x14ac:dyDescent="0.25">
      <c r="A47" s="18" t="s">
        <v>842</v>
      </c>
      <c r="B47" s="74">
        <v>5</v>
      </c>
      <c r="C47" s="74"/>
      <c r="D47" s="74">
        <v>2</v>
      </c>
      <c r="E47" s="74">
        <v>2</v>
      </c>
      <c r="F47" s="74">
        <v>1</v>
      </c>
      <c r="G47" s="18" t="s">
        <v>837</v>
      </c>
    </row>
    <row r="48" spans="1:7" s="18" customFormat="1" x14ac:dyDescent="0.25">
      <c r="A48" s="18" t="s">
        <v>843</v>
      </c>
      <c r="B48" s="74">
        <v>3</v>
      </c>
      <c r="C48" s="74"/>
      <c r="D48" s="74">
        <v>2</v>
      </c>
      <c r="E48" s="74">
        <v>3</v>
      </c>
      <c r="F48" s="74">
        <v>2</v>
      </c>
      <c r="G48" s="18" t="s">
        <v>837</v>
      </c>
    </row>
    <row r="49" spans="1:7" s="18" customFormat="1" x14ac:dyDescent="0.25">
      <c r="A49" s="18" t="s">
        <v>844</v>
      </c>
      <c r="B49" s="74">
        <v>6</v>
      </c>
      <c r="C49" s="74"/>
      <c r="D49" s="74">
        <v>2</v>
      </c>
      <c r="E49" s="74">
        <v>1</v>
      </c>
      <c r="F49" s="74"/>
      <c r="G49" s="18" t="s">
        <v>837</v>
      </c>
    </row>
    <row r="50" spans="1:7" s="18" customFormat="1" x14ac:dyDescent="0.25">
      <c r="A50" s="18" t="s">
        <v>845</v>
      </c>
      <c r="B50" s="74">
        <v>7</v>
      </c>
      <c r="C50" s="74"/>
      <c r="D50" s="74">
        <v>2</v>
      </c>
      <c r="E50" s="74">
        <v>2</v>
      </c>
      <c r="F50" s="74">
        <v>2</v>
      </c>
      <c r="G50" s="18" t="s">
        <v>837</v>
      </c>
    </row>
    <row r="51" spans="1:7" s="18" customFormat="1" x14ac:dyDescent="0.25">
      <c r="A51" s="18" t="s">
        <v>846</v>
      </c>
      <c r="B51" s="74">
        <v>7</v>
      </c>
      <c r="C51" s="74"/>
      <c r="D51" s="74">
        <v>2</v>
      </c>
      <c r="E51" s="74">
        <v>2</v>
      </c>
      <c r="F51" s="74">
        <v>2</v>
      </c>
      <c r="G51" s="18" t="s">
        <v>837</v>
      </c>
    </row>
    <row r="52" spans="1:7" s="18" customFormat="1" x14ac:dyDescent="0.25">
      <c r="A52" s="18" t="s">
        <v>847</v>
      </c>
      <c r="B52" s="90">
        <v>4</v>
      </c>
      <c r="C52" s="74"/>
      <c r="D52" s="74">
        <v>2</v>
      </c>
      <c r="E52" s="74">
        <v>2</v>
      </c>
      <c r="F52" s="74">
        <v>0</v>
      </c>
      <c r="G52" s="18" t="s">
        <v>837</v>
      </c>
    </row>
    <row r="53" spans="1:7" s="18" customFormat="1" x14ac:dyDescent="0.25">
      <c r="A53" s="18" t="s">
        <v>848</v>
      </c>
      <c r="B53" s="90">
        <v>8</v>
      </c>
      <c r="C53" s="74">
        <v>2</v>
      </c>
      <c r="D53" s="74">
        <v>2</v>
      </c>
      <c r="E53" s="74">
        <v>1</v>
      </c>
      <c r="F53" s="74"/>
      <c r="G53" s="18" t="s">
        <v>837</v>
      </c>
    </row>
    <row r="54" spans="1:7" s="18" customFormat="1" x14ac:dyDescent="0.25">
      <c r="A54" s="18" t="s">
        <v>849</v>
      </c>
      <c r="B54" s="90">
        <v>2</v>
      </c>
      <c r="C54" s="74"/>
      <c r="D54" s="74">
        <v>2</v>
      </c>
      <c r="E54" s="74">
        <v>2</v>
      </c>
      <c r="F54" s="74">
        <v>2</v>
      </c>
      <c r="G54" s="18" t="s">
        <v>837</v>
      </c>
    </row>
    <row r="55" spans="1:7" s="81" customFormat="1" x14ac:dyDescent="0.25">
      <c r="B55" s="80"/>
      <c r="C55" s="80"/>
      <c r="D55" s="80"/>
      <c r="E55" s="80"/>
      <c r="F55" s="80"/>
    </row>
    <row r="56" spans="1:7" s="18" customFormat="1" x14ac:dyDescent="0.25">
      <c r="A56" s="18" t="s">
        <v>850</v>
      </c>
      <c r="B56" s="74">
        <v>8</v>
      </c>
      <c r="C56" s="74">
        <v>2</v>
      </c>
      <c r="D56" s="74">
        <v>2</v>
      </c>
      <c r="E56" s="74">
        <v>1</v>
      </c>
      <c r="F56" s="74"/>
      <c r="G56" s="18" t="s">
        <v>851</v>
      </c>
    </row>
    <row r="57" spans="1:7" s="18" customFormat="1" x14ac:dyDescent="0.25">
      <c r="A57" s="18" t="s">
        <v>852</v>
      </c>
      <c r="B57" s="74">
        <v>8</v>
      </c>
      <c r="C57" s="74">
        <v>2</v>
      </c>
      <c r="D57" s="74">
        <v>2</v>
      </c>
      <c r="E57" s="74">
        <v>1</v>
      </c>
      <c r="F57" s="74"/>
      <c r="G57" s="18" t="s">
        <v>851</v>
      </c>
    </row>
    <row r="58" spans="1:7" s="18" customFormat="1" x14ac:dyDescent="0.25">
      <c r="A58" s="18" t="s">
        <v>853</v>
      </c>
      <c r="B58" s="74">
        <v>8</v>
      </c>
      <c r="C58" s="74">
        <v>2</v>
      </c>
      <c r="D58" s="74">
        <v>2</v>
      </c>
      <c r="E58" s="74">
        <v>1</v>
      </c>
      <c r="F58" s="74"/>
      <c r="G58" s="18" t="s">
        <v>851</v>
      </c>
    </row>
    <row r="59" spans="1:7" s="18" customFormat="1" x14ac:dyDescent="0.25">
      <c r="A59" s="18" t="s">
        <v>854</v>
      </c>
      <c r="B59" s="74">
        <v>8</v>
      </c>
      <c r="C59" s="74">
        <v>2</v>
      </c>
      <c r="D59" s="74">
        <v>2</v>
      </c>
      <c r="E59" s="74">
        <v>1</v>
      </c>
      <c r="F59" s="74"/>
      <c r="G59" s="18" t="s">
        <v>851</v>
      </c>
    </row>
    <row r="60" spans="1:7" s="18" customFormat="1" x14ac:dyDescent="0.25">
      <c r="A60" s="18" t="s">
        <v>855</v>
      </c>
      <c r="B60" s="74">
        <v>8</v>
      </c>
      <c r="C60" s="74">
        <v>2</v>
      </c>
      <c r="D60" s="74">
        <v>2</v>
      </c>
      <c r="E60" s="74">
        <v>1</v>
      </c>
      <c r="F60" s="74"/>
      <c r="G60" s="18" t="s">
        <v>851</v>
      </c>
    </row>
    <row r="61" spans="1:7" s="18" customFormat="1" x14ac:dyDescent="0.25">
      <c r="A61" s="18" t="s">
        <v>856</v>
      </c>
      <c r="B61" s="74">
        <v>8</v>
      </c>
      <c r="C61" s="74">
        <v>2</v>
      </c>
      <c r="D61" s="74">
        <v>2</v>
      </c>
      <c r="E61" s="74">
        <v>1</v>
      </c>
      <c r="F61" s="74"/>
      <c r="G61" s="18" t="s">
        <v>851</v>
      </c>
    </row>
    <row r="62" spans="1:7" s="18" customFormat="1" x14ac:dyDescent="0.25">
      <c r="A62" s="18" t="s">
        <v>857</v>
      </c>
      <c r="B62" s="74">
        <v>8</v>
      </c>
      <c r="C62" s="74">
        <v>2</v>
      </c>
      <c r="D62" s="74">
        <v>2</v>
      </c>
      <c r="E62" s="74">
        <v>1</v>
      </c>
      <c r="F62" s="74"/>
      <c r="G62" s="18" t="s">
        <v>851</v>
      </c>
    </row>
    <row r="63" spans="1:7" s="18" customFormat="1" x14ac:dyDescent="0.25">
      <c r="A63" s="18" t="s">
        <v>858</v>
      </c>
      <c r="B63" s="74">
        <v>8</v>
      </c>
      <c r="C63" s="74">
        <v>2</v>
      </c>
      <c r="D63" s="74">
        <v>2</v>
      </c>
      <c r="E63" s="74">
        <v>1</v>
      </c>
      <c r="F63" s="74"/>
      <c r="G63" s="18" t="s">
        <v>851</v>
      </c>
    </row>
    <row r="64" spans="1:7" s="18" customFormat="1" x14ac:dyDescent="0.25">
      <c r="A64" s="18" t="s">
        <v>859</v>
      </c>
      <c r="B64" s="90">
        <v>8</v>
      </c>
      <c r="C64" s="74">
        <v>2</v>
      </c>
      <c r="D64" s="74">
        <v>2</v>
      </c>
      <c r="E64" s="74">
        <v>1</v>
      </c>
      <c r="F64" s="74"/>
      <c r="G64" s="18" t="s">
        <v>851</v>
      </c>
    </row>
    <row r="65" spans="1:7" s="18" customFormat="1" x14ac:dyDescent="0.25">
      <c r="A65" s="18" t="s">
        <v>860</v>
      </c>
      <c r="B65" s="90">
        <v>8</v>
      </c>
      <c r="C65" s="74">
        <v>2</v>
      </c>
      <c r="D65" s="74">
        <v>2</v>
      </c>
      <c r="E65" s="74">
        <v>1</v>
      </c>
      <c r="F65" s="74"/>
      <c r="G65" s="18" t="s">
        <v>851</v>
      </c>
    </row>
    <row r="66" spans="1:7" s="18" customFormat="1" x14ac:dyDescent="0.25">
      <c r="A66" s="18" t="s">
        <v>861</v>
      </c>
      <c r="B66" s="90">
        <v>8</v>
      </c>
      <c r="C66" s="74">
        <v>2</v>
      </c>
      <c r="D66" s="74">
        <v>2</v>
      </c>
      <c r="E66" s="74">
        <v>1</v>
      </c>
      <c r="F66" s="74"/>
      <c r="G66" s="18" t="s">
        <v>851</v>
      </c>
    </row>
    <row r="67" spans="1:7" s="18" customFormat="1" x14ac:dyDescent="0.25">
      <c r="A67" s="18" t="s">
        <v>862</v>
      </c>
      <c r="B67" s="90">
        <v>5</v>
      </c>
      <c r="C67" s="74"/>
      <c r="D67" s="74">
        <v>2</v>
      </c>
      <c r="E67" s="74">
        <v>2</v>
      </c>
      <c r="F67" s="74">
        <v>1</v>
      </c>
      <c r="G67" s="18" t="s">
        <v>851</v>
      </c>
    </row>
    <row r="68" spans="1:7" s="18" customFormat="1" x14ac:dyDescent="0.25">
      <c r="A68" s="18" t="s">
        <v>863</v>
      </c>
      <c r="B68" s="90">
        <v>8</v>
      </c>
      <c r="C68" s="74">
        <v>2</v>
      </c>
      <c r="D68" s="74">
        <v>2</v>
      </c>
      <c r="E68" s="74">
        <v>2</v>
      </c>
      <c r="F68" s="74">
        <v>1</v>
      </c>
      <c r="G68" s="18" t="s">
        <v>851</v>
      </c>
    </row>
    <row r="69" spans="1:7" s="18" customFormat="1" x14ac:dyDescent="0.25">
      <c r="A69" s="18" t="s">
        <v>864</v>
      </c>
      <c r="B69" s="90">
        <v>5</v>
      </c>
      <c r="C69" s="74"/>
      <c r="D69" s="74">
        <v>2</v>
      </c>
      <c r="E69" s="74">
        <v>2</v>
      </c>
      <c r="F69" s="74">
        <v>1</v>
      </c>
      <c r="G69" s="18" t="s">
        <v>851</v>
      </c>
    </row>
    <row r="70" spans="1:7" s="18" customFormat="1" x14ac:dyDescent="0.25">
      <c r="A70" s="18" t="s">
        <v>865</v>
      </c>
      <c r="B70" s="90">
        <v>5</v>
      </c>
      <c r="C70" s="74"/>
      <c r="D70" s="74">
        <v>2</v>
      </c>
      <c r="E70" s="74">
        <v>1</v>
      </c>
      <c r="F70" s="74"/>
      <c r="G70" s="18" t="s">
        <v>851</v>
      </c>
    </row>
    <row r="71" spans="1:7" s="18" customFormat="1" x14ac:dyDescent="0.25">
      <c r="A71" s="18" t="s">
        <v>866</v>
      </c>
      <c r="B71" s="90">
        <v>5</v>
      </c>
      <c r="C71" s="74"/>
      <c r="D71" s="74">
        <v>2</v>
      </c>
      <c r="E71" s="74">
        <v>1</v>
      </c>
      <c r="F71" s="74"/>
      <c r="G71" s="18" t="s">
        <v>851</v>
      </c>
    </row>
    <row r="72" spans="1:7" s="18" customFormat="1" x14ac:dyDescent="0.25">
      <c r="A72" s="18" t="s">
        <v>867</v>
      </c>
      <c r="B72" s="90">
        <v>1</v>
      </c>
      <c r="C72" s="74"/>
      <c r="D72" s="74">
        <v>2</v>
      </c>
      <c r="E72" s="74">
        <v>1</v>
      </c>
      <c r="F72" s="74"/>
      <c r="G72" s="18" t="s">
        <v>851</v>
      </c>
    </row>
    <row r="73" spans="1:7" s="18" customFormat="1" x14ac:dyDescent="0.25">
      <c r="A73" s="18" t="s">
        <v>868</v>
      </c>
      <c r="B73" s="90">
        <v>3</v>
      </c>
      <c r="C73" s="74"/>
      <c r="D73" s="74">
        <v>2</v>
      </c>
      <c r="E73" s="74">
        <v>2</v>
      </c>
      <c r="F73" s="74">
        <v>2</v>
      </c>
      <c r="G73" s="18" t="s">
        <v>851</v>
      </c>
    </row>
    <row r="74" spans="1:7" s="18" customFormat="1" x14ac:dyDescent="0.25">
      <c r="A74" s="18" t="s">
        <v>869</v>
      </c>
      <c r="B74" s="90">
        <v>6</v>
      </c>
      <c r="C74" s="74"/>
      <c r="D74" s="74">
        <v>2</v>
      </c>
      <c r="E74" s="74">
        <v>1</v>
      </c>
      <c r="F74" s="74"/>
      <c r="G74" s="18" t="s">
        <v>851</v>
      </c>
    </row>
    <row r="75" spans="1:7" s="18" customFormat="1" x14ac:dyDescent="0.25">
      <c r="A75" s="18" t="s">
        <v>870</v>
      </c>
      <c r="B75" s="90">
        <v>8</v>
      </c>
      <c r="C75" s="74">
        <v>2</v>
      </c>
      <c r="D75" s="74">
        <v>2</v>
      </c>
      <c r="E75" s="74">
        <v>2</v>
      </c>
      <c r="F75" s="74">
        <v>1</v>
      </c>
      <c r="G75" s="18" t="s">
        <v>851</v>
      </c>
    </row>
    <row r="76" spans="1:7" s="18" customFormat="1" x14ac:dyDescent="0.25">
      <c r="A76" s="18" t="s">
        <v>871</v>
      </c>
      <c r="B76" s="90">
        <v>8</v>
      </c>
      <c r="C76" s="74">
        <v>2</v>
      </c>
      <c r="D76" s="74">
        <v>2</v>
      </c>
      <c r="E76" s="74">
        <v>2</v>
      </c>
      <c r="F76" s="74">
        <v>1</v>
      </c>
      <c r="G76" s="18" t="s">
        <v>851</v>
      </c>
    </row>
    <row r="77" spans="1:7" s="18" customFormat="1" x14ac:dyDescent="0.25">
      <c r="A77" s="18" t="s">
        <v>872</v>
      </c>
      <c r="B77" s="90">
        <v>6</v>
      </c>
      <c r="C77" s="74"/>
      <c r="D77" s="74">
        <v>2</v>
      </c>
      <c r="E77" s="74">
        <v>2</v>
      </c>
      <c r="F77" s="74">
        <v>1</v>
      </c>
      <c r="G77" s="18" t="s">
        <v>851</v>
      </c>
    </row>
    <row r="78" spans="1:7" s="18" customFormat="1" x14ac:dyDescent="0.25">
      <c r="A78" s="18" t="s">
        <v>873</v>
      </c>
      <c r="B78" s="90">
        <v>7</v>
      </c>
      <c r="C78" s="74"/>
      <c r="D78" s="74">
        <v>2</v>
      </c>
      <c r="E78" s="74">
        <v>2</v>
      </c>
      <c r="F78" s="74">
        <v>1</v>
      </c>
      <c r="G78" s="18" t="s">
        <v>851</v>
      </c>
    </row>
    <row r="79" spans="1:7" s="18" customFormat="1" x14ac:dyDescent="0.25">
      <c r="A79" s="18" t="s">
        <v>874</v>
      </c>
      <c r="B79" s="90">
        <v>8</v>
      </c>
      <c r="C79" s="74">
        <v>2</v>
      </c>
      <c r="D79" s="74">
        <v>2</v>
      </c>
      <c r="E79" s="74">
        <v>1</v>
      </c>
      <c r="F79" s="74"/>
      <c r="G79" s="18" t="s">
        <v>851</v>
      </c>
    </row>
    <row r="80" spans="1:7" s="18" customFormat="1" x14ac:dyDescent="0.25">
      <c r="A80" s="18" t="s">
        <v>875</v>
      </c>
      <c r="B80" s="90">
        <v>1</v>
      </c>
      <c r="C80" s="74"/>
      <c r="D80" s="74">
        <v>2</v>
      </c>
      <c r="E80" s="74">
        <v>2</v>
      </c>
      <c r="F80" s="74">
        <v>2</v>
      </c>
      <c r="G80" s="18" t="s">
        <v>851</v>
      </c>
    </row>
    <row r="81" spans="1:7" s="18" customFormat="1" x14ac:dyDescent="0.25">
      <c r="A81" s="18" t="s">
        <v>876</v>
      </c>
      <c r="B81" s="90">
        <v>3</v>
      </c>
      <c r="C81" s="74"/>
      <c r="D81" s="74">
        <v>2</v>
      </c>
      <c r="E81" s="74">
        <v>2</v>
      </c>
      <c r="F81" s="74">
        <v>2</v>
      </c>
      <c r="G81" s="18" t="s">
        <v>851</v>
      </c>
    </row>
    <row r="82" spans="1:7" s="18" customFormat="1" x14ac:dyDescent="0.25">
      <c r="A82" s="18" t="s">
        <v>877</v>
      </c>
      <c r="B82" s="90">
        <v>2</v>
      </c>
      <c r="C82" s="74"/>
      <c r="D82" s="74">
        <v>2</v>
      </c>
      <c r="E82" s="74">
        <v>2</v>
      </c>
      <c r="F82" s="74">
        <v>2</v>
      </c>
      <c r="G82" s="18" t="s">
        <v>851</v>
      </c>
    </row>
    <row r="83" spans="1:7" s="18" customFormat="1" x14ac:dyDescent="0.25">
      <c r="A83" s="18" t="s">
        <v>878</v>
      </c>
      <c r="B83" s="90">
        <v>5</v>
      </c>
      <c r="C83" s="74"/>
      <c r="D83" s="74">
        <v>2</v>
      </c>
      <c r="E83" s="74">
        <v>2</v>
      </c>
      <c r="F83" s="74">
        <v>1</v>
      </c>
      <c r="G83" s="18" t="s">
        <v>879</v>
      </c>
    </row>
    <row r="84" spans="1:7" s="18" customFormat="1" x14ac:dyDescent="0.25">
      <c r="A84" s="18" t="s">
        <v>880</v>
      </c>
      <c r="B84" s="90"/>
      <c r="C84" s="74"/>
      <c r="D84" s="74"/>
      <c r="E84" s="74"/>
      <c r="F84" s="74"/>
      <c r="G84" s="18" t="s">
        <v>881</v>
      </c>
    </row>
    <row r="85" spans="1:7" s="18" customFormat="1" x14ac:dyDescent="0.25">
      <c r="A85" s="18" t="s">
        <v>882</v>
      </c>
      <c r="B85" s="90">
        <v>8</v>
      </c>
      <c r="C85" s="74">
        <v>1</v>
      </c>
      <c r="D85" s="74">
        <v>2</v>
      </c>
      <c r="E85" s="74">
        <v>1</v>
      </c>
      <c r="F85" s="74"/>
      <c r="G85" s="18" t="s">
        <v>881</v>
      </c>
    </row>
    <row r="86" spans="1:7" s="18" customFormat="1" x14ac:dyDescent="0.25">
      <c r="A86" s="18" t="s">
        <v>883</v>
      </c>
      <c r="B86" s="90">
        <v>8</v>
      </c>
      <c r="C86" s="74">
        <v>1</v>
      </c>
      <c r="D86" s="74">
        <v>1</v>
      </c>
      <c r="E86" s="74">
        <v>1</v>
      </c>
      <c r="F86" s="74"/>
      <c r="G86" s="18" t="s">
        <v>881</v>
      </c>
    </row>
    <row r="87" spans="1:7" s="18" customFormat="1" x14ac:dyDescent="0.25">
      <c r="A87" s="18" t="s">
        <v>884</v>
      </c>
      <c r="B87" s="90">
        <v>8</v>
      </c>
      <c r="C87" s="74">
        <v>2</v>
      </c>
      <c r="D87" s="74">
        <v>1</v>
      </c>
      <c r="E87" s="74">
        <v>1</v>
      </c>
      <c r="F87" s="74"/>
      <c r="G87" s="18" t="s">
        <v>881</v>
      </c>
    </row>
    <row r="88" spans="1:7" s="18" customFormat="1" x14ac:dyDescent="0.25">
      <c r="A88" s="18" t="s">
        <v>885</v>
      </c>
      <c r="B88" s="90">
        <v>8</v>
      </c>
      <c r="C88" s="74">
        <v>0</v>
      </c>
      <c r="D88" s="74">
        <v>2</v>
      </c>
      <c r="E88" s="74">
        <v>2</v>
      </c>
      <c r="F88" s="74">
        <v>1</v>
      </c>
      <c r="G88" s="18" t="s">
        <v>881</v>
      </c>
    </row>
    <row r="89" spans="1:7" s="18" customFormat="1" x14ac:dyDescent="0.25">
      <c r="A89" s="18" t="s">
        <v>886</v>
      </c>
      <c r="B89" s="90">
        <v>8</v>
      </c>
      <c r="C89" s="74">
        <v>1</v>
      </c>
      <c r="D89" s="74">
        <v>2</v>
      </c>
      <c r="E89" s="74">
        <v>1</v>
      </c>
      <c r="F89" s="74"/>
      <c r="G89" s="18" t="s">
        <v>887</v>
      </c>
    </row>
    <row r="90" spans="1:7" s="18" customFormat="1" x14ac:dyDescent="0.25">
      <c r="A90" s="18" t="s">
        <v>888</v>
      </c>
      <c r="B90" s="90">
        <v>8</v>
      </c>
      <c r="C90" s="74">
        <v>2</v>
      </c>
      <c r="D90" s="74">
        <v>2</v>
      </c>
      <c r="E90" s="74">
        <v>1</v>
      </c>
      <c r="F90" s="74"/>
      <c r="G90" s="18" t="s">
        <v>887</v>
      </c>
    </row>
    <row r="91" spans="1:7" s="18" customFormat="1" x14ac:dyDescent="0.25">
      <c r="A91" s="18" t="s">
        <v>889</v>
      </c>
      <c r="B91" s="90">
        <v>8</v>
      </c>
      <c r="C91" s="74">
        <v>2</v>
      </c>
      <c r="D91" s="74">
        <v>2</v>
      </c>
      <c r="E91" s="74">
        <v>1</v>
      </c>
      <c r="F91" s="74"/>
      <c r="G91" s="18" t="s">
        <v>887</v>
      </c>
    </row>
    <row r="92" spans="1:7" s="18" customFormat="1" x14ac:dyDescent="0.25">
      <c r="A92" s="18" t="s">
        <v>890</v>
      </c>
      <c r="B92" s="90">
        <v>6</v>
      </c>
      <c r="C92" s="74"/>
      <c r="D92" s="74">
        <v>1</v>
      </c>
      <c r="E92" s="74">
        <v>2</v>
      </c>
      <c r="F92" s="74">
        <v>1</v>
      </c>
      <c r="G92" s="18" t="s">
        <v>837</v>
      </c>
    </row>
    <row r="93" spans="1:7" s="18" customFormat="1" x14ac:dyDescent="0.25">
      <c r="A93" s="18" t="s">
        <v>891</v>
      </c>
      <c r="B93" s="90">
        <v>8</v>
      </c>
      <c r="C93" s="74">
        <v>0</v>
      </c>
      <c r="D93" s="74">
        <v>2</v>
      </c>
      <c r="E93" s="74">
        <v>1</v>
      </c>
      <c r="F93" s="74"/>
      <c r="G93" s="18" t="s">
        <v>837</v>
      </c>
    </row>
    <row r="94" spans="1:7" s="18" customFormat="1" x14ac:dyDescent="0.25">
      <c r="A94" s="18" t="s">
        <v>892</v>
      </c>
      <c r="B94" s="90">
        <v>6</v>
      </c>
      <c r="C94" s="74"/>
      <c r="D94" s="74">
        <v>2</v>
      </c>
      <c r="E94" s="74">
        <v>1</v>
      </c>
      <c r="F94" s="74"/>
      <c r="G94" s="18" t="s">
        <v>851</v>
      </c>
    </row>
    <row r="95" spans="1:7" s="18" customFormat="1" x14ac:dyDescent="0.25">
      <c r="A95" s="18" t="s">
        <v>893</v>
      </c>
      <c r="B95" s="90">
        <v>6</v>
      </c>
      <c r="C95" s="74"/>
      <c r="D95" s="74">
        <v>2</v>
      </c>
      <c r="E95" s="74">
        <v>1</v>
      </c>
      <c r="F95" s="74"/>
      <c r="G95" s="18" t="s">
        <v>881</v>
      </c>
    </row>
    <row r="96" spans="1:7" s="18" customFormat="1" x14ac:dyDescent="0.25">
      <c r="A96" s="18" t="s">
        <v>894</v>
      </c>
      <c r="B96" s="90">
        <v>2</v>
      </c>
      <c r="C96" s="74"/>
      <c r="D96" s="74">
        <v>2</v>
      </c>
      <c r="E96" s="74">
        <v>1</v>
      </c>
      <c r="F96" s="74"/>
      <c r="G96" s="18" t="s">
        <v>881</v>
      </c>
    </row>
    <row r="97" spans="1:7" s="18" customFormat="1" x14ac:dyDescent="0.25">
      <c r="A97" s="18" t="s">
        <v>895</v>
      </c>
      <c r="B97" s="90">
        <v>2</v>
      </c>
      <c r="C97" s="74"/>
      <c r="D97" s="74">
        <v>2</v>
      </c>
      <c r="E97" s="74">
        <v>1</v>
      </c>
      <c r="F97" s="74"/>
      <c r="G97" s="18" t="s">
        <v>793</v>
      </c>
    </row>
    <row r="98" spans="1:7" s="18" customFormat="1" x14ac:dyDescent="0.25">
      <c r="A98" s="18" t="s">
        <v>896</v>
      </c>
      <c r="B98" s="90">
        <v>2</v>
      </c>
      <c r="C98" s="74"/>
      <c r="D98" s="74">
        <v>2</v>
      </c>
      <c r="E98" s="74">
        <v>1</v>
      </c>
      <c r="F98" s="74"/>
      <c r="G98" s="18" t="s">
        <v>793</v>
      </c>
    </row>
    <row r="99" spans="1:7" s="18" customFormat="1" x14ac:dyDescent="0.25">
      <c r="A99" s="18" t="s">
        <v>897</v>
      </c>
      <c r="B99" s="90">
        <v>2</v>
      </c>
      <c r="C99" s="74"/>
      <c r="D99" s="74">
        <v>2</v>
      </c>
      <c r="E99" s="74">
        <v>1</v>
      </c>
      <c r="F99" s="74"/>
      <c r="G99" s="18" t="s">
        <v>851</v>
      </c>
    </row>
    <row r="100" spans="1:7" s="18" customFormat="1" x14ac:dyDescent="0.25">
      <c r="A100" s="18" t="s">
        <v>898</v>
      </c>
      <c r="B100" s="90">
        <v>8</v>
      </c>
      <c r="C100" s="74">
        <v>2</v>
      </c>
      <c r="D100" s="74">
        <v>2</v>
      </c>
      <c r="E100" s="74">
        <v>1</v>
      </c>
      <c r="F100" s="74"/>
      <c r="G100" s="18" t="s">
        <v>793</v>
      </c>
    </row>
    <row r="101" spans="1:7" s="18" customFormat="1" x14ac:dyDescent="0.25">
      <c r="A101" s="18" t="s">
        <v>899</v>
      </c>
      <c r="B101" s="90">
        <v>8</v>
      </c>
      <c r="C101" s="74">
        <v>2</v>
      </c>
      <c r="D101" s="74">
        <v>2</v>
      </c>
      <c r="E101" s="74">
        <v>1</v>
      </c>
      <c r="F101" s="74"/>
      <c r="G101" s="18" t="s">
        <v>793</v>
      </c>
    </row>
    <row r="102" spans="1:7" s="18" customFormat="1" x14ac:dyDescent="0.25">
      <c r="A102" s="18" t="s">
        <v>900</v>
      </c>
      <c r="B102" s="90">
        <v>8</v>
      </c>
      <c r="C102" s="74">
        <v>2</v>
      </c>
      <c r="D102" s="74">
        <v>2</v>
      </c>
      <c r="E102" s="74">
        <v>1</v>
      </c>
      <c r="F102" s="74"/>
      <c r="G102" s="18" t="s">
        <v>793</v>
      </c>
    </row>
    <row r="103" spans="1:7" s="18" customFormat="1" x14ac:dyDescent="0.25">
      <c r="A103" s="18" t="s">
        <v>901</v>
      </c>
      <c r="B103" s="90">
        <v>8</v>
      </c>
      <c r="C103" s="74">
        <v>2</v>
      </c>
      <c r="D103" s="74">
        <v>2</v>
      </c>
      <c r="E103" s="74">
        <v>1</v>
      </c>
      <c r="F103" s="74"/>
      <c r="G103" s="18" t="s">
        <v>793</v>
      </c>
    </row>
    <row r="104" spans="1:7" s="81" customFormat="1" x14ac:dyDescent="0.25">
      <c r="B104" s="80"/>
      <c r="C104" s="80"/>
      <c r="D104" s="80"/>
      <c r="E104" s="80"/>
      <c r="F104" s="80"/>
    </row>
    <row r="105" spans="1:7" s="81" customFormat="1" x14ac:dyDescent="0.25">
      <c r="B105" s="80"/>
      <c r="C105" s="80"/>
      <c r="D105" s="80"/>
      <c r="E105" s="80"/>
      <c r="F105" s="80"/>
    </row>
    <row r="106" spans="1:7" s="18" customFormat="1" ht="31.5" x14ac:dyDescent="0.25">
      <c r="A106" s="17" t="s">
        <v>903</v>
      </c>
      <c r="B106" s="74">
        <v>8</v>
      </c>
      <c r="C106" s="74">
        <v>1</v>
      </c>
      <c r="D106" s="74">
        <v>1</v>
      </c>
      <c r="E106" s="74">
        <v>1</v>
      </c>
      <c r="F106" s="74"/>
      <c r="G106" s="18" t="s">
        <v>902</v>
      </c>
    </row>
    <row r="107" spans="1:7" s="18" customFormat="1" x14ac:dyDescent="0.25">
      <c r="A107" s="18" t="s">
        <v>904</v>
      </c>
      <c r="B107" s="74">
        <v>8</v>
      </c>
      <c r="C107" s="74">
        <v>1</v>
      </c>
      <c r="D107" s="74">
        <v>1</v>
      </c>
      <c r="E107" s="74">
        <v>3</v>
      </c>
      <c r="F107" s="74">
        <v>1</v>
      </c>
      <c r="G107" s="18" t="s">
        <v>902</v>
      </c>
    </row>
    <row r="108" spans="1:7" s="18" customFormat="1" x14ac:dyDescent="0.25">
      <c r="A108" s="18" t="s">
        <v>905</v>
      </c>
      <c r="B108" s="74">
        <v>8</v>
      </c>
      <c r="C108" s="74">
        <v>2</v>
      </c>
      <c r="D108" s="74">
        <v>2</v>
      </c>
      <c r="E108" s="74">
        <v>2</v>
      </c>
      <c r="F108" s="74">
        <v>1</v>
      </c>
      <c r="G108" s="18" t="s">
        <v>902</v>
      </c>
    </row>
    <row r="109" spans="1:7" s="18" customFormat="1" x14ac:dyDescent="0.25">
      <c r="A109" s="18" t="s">
        <v>906</v>
      </c>
      <c r="B109" s="74">
        <v>8</v>
      </c>
      <c r="C109" s="74">
        <v>2</v>
      </c>
      <c r="D109" s="74">
        <v>2</v>
      </c>
      <c r="E109" s="74">
        <v>2</v>
      </c>
      <c r="F109" s="74">
        <v>1</v>
      </c>
      <c r="G109" s="18" t="s">
        <v>795</v>
      </c>
    </row>
    <row r="110" spans="1:7" s="18" customFormat="1" x14ac:dyDescent="0.25">
      <c r="A110" s="18" t="s">
        <v>907</v>
      </c>
      <c r="B110" s="74">
        <v>5</v>
      </c>
      <c r="C110" s="74"/>
      <c r="D110" s="74">
        <v>2</v>
      </c>
      <c r="E110" s="74">
        <v>2</v>
      </c>
      <c r="F110" s="74">
        <v>1</v>
      </c>
      <c r="G110" s="18" t="s">
        <v>795</v>
      </c>
    </row>
    <row r="111" spans="1:7" s="18" customFormat="1" x14ac:dyDescent="0.25">
      <c r="A111" s="18" t="s">
        <v>908</v>
      </c>
      <c r="B111" s="74">
        <v>8</v>
      </c>
      <c r="C111" s="74">
        <v>2</v>
      </c>
      <c r="D111" s="74">
        <v>2</v>
      </c>
      <c r="E111" s="74">
        <v>1</v>
      </c>
      <c r="F111" s="74"/>
      <c r="G111" s="18" t="s">
        <v>902</v>
      </c>
    </row>
    <row r="112" spans="1:7" s="18" customFormat="1" x14ac:dyDescent="0.25">
      <c r="A112" s="18" t="s">
        <v>909</v>
      </c>
      <c r="B112" s="74">
        <v>8</v>
      </c>
      <c r="C112" s="74">
        <v>2</v>
      </c>
      <c r="D112" s="74">
        <v>2</v>
      </c>
      <c r="E112" s="74">
        <v>1</v>
      </c>
      <c r="F112" s="74"/>
      <c r="G112" s="18" t="s">
        <v>795</v>
      </c>
    </row>
    <row r="113" spans="1:7" s="18" customFormat="1" x14ac:dyDescent="0.25">
      <c r="A113" s="18" t="s">
        <v>910</v>
      </c>
      <c r="B113" s="74">
        <v>8</v>
      </c>
      <c r="C113" s="74">
        <v>2</v>
      </c>
      <c r="D113" s="74">
        <v>2</v>
      </c>
      <c r="E113" s="74">
        <v>1</v>
      </c>
      <c r="F113" s="74"/>
      <c r="G113" s="18" t="s">
        <v>795</v>
      </c>
    </row>
    <row r="114" spans="1:7" s="18" customFormat="1" x14ac:dyDescent="0.25">
      <c r="A114" s="18" t="s">
        <v>911</v>
      </c>
      <c r="B114" s="74">
        <v>8</v>
      </c>
      <c r="C114" s="74">
        <v>2</v>
      </c>
      <c r="D114" s="74">
        <v>2</v>
      </c>
      <c r="E114" s="74">
        <v>1</v>
      </c>
      <c r="F114" s="74"/>
      <c r="G114" s="18" t="s">
        <v>902</v>
      </c>
    </row>
    <row r="115" spans="1:7" s="18" customFormat="1" x14ac:dyDescent="0.25">
      <c r="A115" s="18" t="s">
        <v>912</v>
      </c>
      <c r="B115" s="90">
        <v>8</v>
      </c>
      <c r="C115" s="74">
        <v>1</v>
      </c>
      <c r="D115" s="74">
        <v>1</v>
      </c>
      <c r="E115" s="74">
        <v>3</v>
      </c>
      <c r="F115" s="74">
        <v>1</v>
      </c>
      <c r="G115" s="18" t="s">
        <v>913</v>
      </c>
    </row>
    <row r="116" spans="1:7" s="18" customFormat="1" x14ac:dyDescent="0.25">
      <c r="A116" s="18" t="s">
        <v>914</v>
      </c>
      <c r="B116" s="90">
        <v>8</v>
      </c>
      <c r="C116" s="74">
        <v>0</v>
      </c>
      <c r="D116" s="74">
        <v>2</v>
      </c>
      <c r="E116" s="74">
        <v>1</v>
      </c>
      <c r="F116" s="74"/>
      <c r="G116" s="18" t="s">
        <v>913</v>
      </c>
    </row>
    <row r="117" spans="1:7" s="18" customFormat="1" x14ac:dyDescent="0.25">
      <c r="A117" s="18" t="s">
        <v>915</v>
      </c>
      <c r="B117" s="90">
        <v>8</v>
      </c>
      <c r="C117" s="74">
        <v>2</v>
      </c>
      <c r="D117" s="74">
        <v>2</v>
      </c>
      <c r="E117" s="74">
        <v>1</v>
      </c>
      <c r="F117" s="74"/>
      <c r="G117" s="18" t="s">
        <v>913</v>
      </c>
    </row>
    <row r="118" spans="1:7" s="18" customFormat="1" x14ac:dyDescent="0.25">
      <c r="A118" s="18" t="s">
        <v>916</v>
      </c>
      <c r="B118" s="90">
        <v>8</v>
      </c>
      <c r="C118" s="74">
        <v>2</v>
      </c>
      <c r="D118" s="74">
        <v>2</v>
      </c>
      <c r="E118" s="74">
        <v>2</v>
      </c>
      <c r="F118" s="74">
        <v>1</v>
      </c>
      <c r="G118" s="18" t="s">
        <v>913</v>
      </c>
    </row>
    <row r="119" spans="1:7" s="18" customFormat="1" x14ac:dyDescent="0.25">
      <c r="A119" s="18" t="s">
        <v>917</v>
      </c>
      <c r="B119" s="90">
        <v>8</v>
      </c>
      <c r="C119" s="74">
        <v>2</v>
      </c>
      <c r="D119" s="74">
        <v>2</v>
      </c>
      <c r="E119" s="74">
        <v>1</v>
      </c>
      <c r="F119" s="74"/>
      <c r="G119" s="18" t="s">
        <v>913</v>
      </c>
    </row>
    <row r="120" spans="1:7" s="18" customFormat="1" x14ac:dyDescent="0.25">
      <c r="A120" s="18" t="s">
        <v>918</v>
      </c>
      <c r="B120" s="90">
        <v>8</v>
      </c>
      <c r="C120" s="74">
        <v>2</v>
      </c>
      <c r="D120" s="74">
        <v>2</v>
      </c>
      <c r="E120" s="74">
        <v>1</v>
      </c>
      <c r="F120" s="74"/>
      <c r="G120" s="18" t="s">
        <v>851</v>
      </c>
    </row>
    <row r="121" spans="1:7" s="18" customFormat="1" x14ac:dyDescent="0.25">
      <c r="A121" s="18" t="s">
        <v>919</v>
      </c>
      <c r="B121" s="90">
        <v>8</v>
      </c>
      <c r="C121" s="74">
        <v>2</v>
      </c>
      <c r="D121" s="74">
        <v>2</v>
      </c>
      <c r="E121" s="74">
        <v>1</v>
      </c>
      <c r="F121" s="74"/>
      <c r="G121" s="18" t="s">
        <v>851</v>
      </c>
    </row>
    <row r="122" spans="1:7" s="18" customFormat="1" x14ac:dyDescent="0.25">
      <c r="A122" s="18" t="s">
        <v>920</v>
      </c>
      <c r="B122" s="90">
        <v>8</v>
      </c>
      <c r="C122" s="74">
        <v>1</v>
      </c>
      <c r="D122" s="74">
        <v>2</v>
      </c>
      <c r="E122" s="74">
        <v>1</v>
      </c>
      <c r="F122" s="74"/>
      <c r="G122" s="18" t="s">
        <v>851</v>
      </c>
    </row>
    <row r="123" spans="1:7" s="18" customFormat="1" x14ac:dyDescent="0.25">
      <c r="A123" s="18" t="s">
        <v>921</v>
      </c>
      <c r="B123" s="74">
        <v>4</v>
      </c>
      <c r="C123" s="74"/>
      <c r="D123" s="74">
        <v>2</v>
      </c>
      <c r="E123" s="74">
        <v>2</v>
      </c>
      <c r="F123" s="74">
        <v>1</v>
      </c>
      <c r="G123" s="18" t="s">
        <v>851</v>
      </c>
    </row>
    <row r="124" spans="1:7" s="18" customFormat="1" x14ac:dyDescent="0.25">
      <c r="A124" s="18" t="s">
        <v>922</v>
      </c>
      <c r="B124" s="74">
        <v>8</v>
      </c>
      <c r="C124" s="74">
        <v>2</v>
      </c>
      <c r="D124" s="74">
        <v>2</v>
      </c>
      <c r="E124" s="74">
        <v>1</v>
      </c>
      <c r="F124" s="74"/>
      <c r="G124" s="18" t="s">
        <v>851</v>
      </c>
    </row>
    <row r="125" spans="1:7" s="18" customFormat="1" x14ac:dyDescent="0.25">
      <c r="A125" s="18" t="s">
        <v>923</v>
      </c>
      <c r="B125" s="74">
        <v>8</v>
      </c>
      <c r="C125" s="74">
        <v>1</v>
      </c>
      <c r="D125" s="74">
        <v>1</v>
      </c>
      <c r="E125" s="74">
        <v>1</v>
      </c>
      <c r="F125" s="74"/>
      <c r="G125" s="18" t="s">
        <v>851</v>
      </c>
    </row>
    <row r="126" spans="1:7" s="18" customFormat="1" x14ac:dyDescent="0.25">
      <c r="A126" s="18" t="s">
        <v>924</v>
      </c>
      <c r="B126" s="74">
        <v>5</v>
      </c>
      <c r="C126" s="74"/>
      <c r="D126" s="74">
        <v>2</v>
      </c>
      <c r="E126" s="74">
        <v>2</v>
      </c>
      <c r="F126" s="74">
        <v>1</v>
      </c>
      <c r="G126" s="18" t="s">
        <v>902</v>
      </c>
    </row>
    <row r="127" spans="1:7" s="18" customFormat="1" x14ac:dyDescent="0.25">
      <c r="A127" s="18" t="s">
        <v>925</v>
      </c>
      <c r="B127" s="74">
        <v>5</v>
      </c>
      <c r="C127" s="74"/>
      <c r="D127" s="74">
        <v>2</v>
      </c>
      <c r="E127" s="74">
        <v>2</v>
      </c>
      <c r="F127" s="74">
        <v>1</v>
      </c>
      <c r="G127" s="18" t="s">
        <v>902</v>
      </c>
    </row>
    <row r="128" spans="1:7" s="18" customFormat="1" x14ac:dyDescent="0.25">
      <c r="A128" s="18" t="s">
        <v>926</v>
      </c>
      <c r="B128" s="74">
        <v>5</v>
      </c>
      <c r="C128" s="74"/>
      <c r="D128" s="74">
        <v>2</v>
      </c>
      <c r="E128" s="74">
        <v>2</v>
      </c>
      <c r="F128" s="74">
        <v>1</v>
      </c>
      <c r="G128" s="18" t="s">
        <v>913</v>
      </c>
    </row>
    <row r="129" spans="1:7" s="18" customFormat="1" x14ac:dyDescent="0.25">
      <c r="A129" s="18" t="s">
        <v>927</v>
      </c>
      <c r="B129" s="74">
        <v>5</v>
      </c>
      <c r="C129" s="74"/>
      <c r="D129" s="74">
        <v>2</v>
      </c>
      <c r="E129" s="74">
        <v>2</v>
      </c>
      <c r="F129" s="74">
        <v>1</v>
      </c>
      <c r="G129" s="18" t="s">
        <v>913</v>
      </c>
    </row>
    <row r="131" spans="1:7" x14ac:dyDescent="0.25">
      <c r="A131" s="65" t="s">
        <v>2646</v>
      </c>
      <c r="B131" s="75">
        <f>COUNTIF(B2:B129,"1")</f>
        <v>5</v>
      </c>
      <c r="C131" s="75">
        <f>COUNT(C2:C129)</f>
        <v>79</v>
      </c>
      <c r="D131" s="75">
        <f>COUNT(D2:D129)</f>
        <v>123</v>
      </c>
      <c r="E131" s="75">
        <f>COUNT(E2:E129)</f>
        <v>123</v>
      </c>
      <c r="F131" s="75">
        <f>COUNT(F2:F129)</f>
        <v>42</v>
      </c>
    </row>
    <row r="132" spans="1:7" x14ac:dyDescent="0.25">
      <c r="A132" s="65" t="s">
        <v>212</v>
      </c>
      <c r="B132" s="75">
        <f>COUNTIF(B2:B129,"2")</f>
        <v>8</v>
      </c>
      <c r="C132" s="76" t="s">
        <v>2340</v>
      </c>
      <c r="D132" s="78" t="s">
        <v>1694</v>
      </c>
      <c r="E132" s="78" t="s">
        <v>2342</v>
      </c>
      <c r="F132" s="78" t="s">
        <v>2344</v>
      </c>
    </row>
    <row r="133" spans="1:7" x14ac:dyDescent="0.25">
      <c r="A133" s="65" t="s">
        <v>355</v>
      </c>
      <c r="B133" s="75">
        <f>COUNTIF(B2:B129,"3")</f>
        <v>5</v>
      </c>
      <c r="C133" s="75">
        <f>COUNTIF(C2:C129,"1")</f>
        <v>14</v>
      </c>
      <c r="D133" s="75">
        <f>COUNTIF(D2:D129,"1")</f>
        <v>10</v>
      </c>
      <c r="E133" s="75">
        <f>COUNTIF(E2:E129,"1")</f>
        <v>81</v>
      </c>
      <c r="F133" s="75">
        <f>COUNTIF(F2:F129,"1")</f>
        <v>25</v>
      </c>
    </row>
    <row r="134" spans="1:7" x14ac:dyDescent="0.25">
      <c r="A134" s="65" t="s">
        <v>515</v>
      </c>
      <c r="B134" s="75">
        <f>COUNTIF(B2:B129,"4")</f>
        <v>3</v>
      </c>
      <c r="C134" s="76" t="s">
        <v>2339</v>
      </c>
      <c r="D134" s="78" t="s">
        <v>1695</v>
      </c>
      <c r="E134" s="78" t="s">
        <v>440</v>
      </c>
      <c r="F134" s="78" t="s">
        <v>2345</v>
      </c>
    </row>
    <row r="135" spans="1:7" x14ac:dyDescent="0.25">
      <c r="A135" s="65" t="s">
        <v>532</v>
      </c>
      <c r="B135" s="75">
        <f>COUNTIF(B2:B129,"5")</f>
        <v>12</v>
      </c>
      <c r="C135" s="75">
        <f>COUNTIF(C2:C129,"2")</f>
        <v>54</v>
      </c>
      <c r="D135" s="75">
        <f>COUNTIF(D2:D129,"2")</f>
        <v>113</v>
      </c>
      <c r="E135" s="75">
        <f>COUNTIF(E2:E129,"2")</f>
        <v>36</v>
      </c>
      <c r="F135" s="75">
        <f>COUNTIF(F2:F129,"2")</f>
        <v>15</v>
      </c>
    </row>
    <row r="136" spans="1:7" x14ac:dyDescent="0.25">
      <c r="A136" s="65" t="s">
        <v>2647</v>
      </c>
      <c r="B136" s="75">
        <f>COUNTIF(B2:B129,"6")</f>
        <v>8</v>
      </c>
      <c r="C136" s="76" t="s">
        <v>2341</v>
      </c>
      <c r="E136" s="78" t="s">
        <v>2343</v>
      </c>
      <c r="F136" s="78" t="s">
        <v>1701</v>
      </c>
    </row>
    <row r="137" spans="1:7" x14ac:dyDescent="0.25">
      <c r="A137" s="65" t="s">
        <v>1718</v>
      </c>
      <c r="B137" s="75">
        <f>COUNTIF(B2:B129,"7")</f>
        <v>3</v>
      </c>
      <c r="C137" s="75">
        <f>COUNTIF(C2:C129,"0")</f>
        <v>11</v>
      </c>
      <c r="E137" s="75">
        <f>COUNTIF(E2:E129,"3")</f>
        <v>6</v>
      </c>
      <c r="F137" s="75">
        <f>COUNTIF(F2:F131,"0")</f>
        <v>2</v>
      </c>
    </row>
    <row r="138" spans="1:7" x14ac:dyDescent="0.25">
      <c r="A138" s="65" t="s">
        <v>710</v>
      </c>
      <c r="B138" s="75">
        <f>COUNTIF(B2:B129,"8")</f>
        <v>79</v>
      </c>
    </row>
    <row r="139" spans="1:7" x14ac:dyDescent="0.25">
      <c r="A139" s="65"/>
      <c r="B139" s="75"/>
    </row>
    <row r="140" spans="1:7" x14ac:dyDescent="0.25">
      <c r="A140" s="65" t="s">
        <v>2327</v>
      </c>
      <c r="B140" s="75">
        <f>SUM(B131:B138)</f>
        <v>123</v>
      </c>
    </row>
    <row r="141" spans="1:7" x14ac:dyDescent="0.25">
      <c r="A141" s="65"/>
      <c r="B141" s="75"/>
    </row>
    <row r="142" spans="1:7" x14ac:dyDescent="0.25">
      <c r="A142" s="65"/>
      <c r="B142" s="75"/>
    </row>
    <row r="144" spans="1:7" x14ac:dyDescent="0.25">
      <c r="A144" s="3" t="s">
        <v>2349</v>
      </c>
      <c r="B144" s="74" t="s">
        <v>2350</v>
      </c>
      <c r="C144" s="77">
        <f>(C133/(C133+C135))*100</f>
        <v>20.588235294117645</v>
      </c>
      <c r="D144" s="77">
        <f>(D133/(D133+D135))*100</f>
        <v>8.1300813008130071</v>
      </c>
      <c r="E144" s="77">
        <f>((E133+(E137*0.5))/E131)*100</f>
        <v>68.292682926829272</v>
      </c>
      <c r="F144" s="77">
        <f>(F133/(F133+F135))*100</f>
        <v>62.5</v>
      </c>
    </row>
  </sheetData>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9"/>
  <sheetViews>
    <sheetView zoomScaleNormal="100" zoomScalePageLayoutView="150" workbookViewId="0">
      <pane ySplit="1" topLeftCell="A2" activePane="bottomLeft" state="frozen"/>
      <selection activeCell="B126" sqref="B126:B135"/>
      <selection pane="bottomLeft" activeCell="G30" sqref="A29:G30"/>
    </sheetView>
  </sheetViews>
  <sheetFormatPr defaultColWidth="8.875" defaultRowHeight="15.75" x14ac:dyDescent="0.25"/>
  <cols>
    <col min="1" max="1" width="84.125" customWidth="1"/>
    <col min="2" max="2" width="13.125" style="132" bestFit="1" customWidth="1"/>
    <col min="3" max="3" width="18.625" style="132" bestFit="1" customWidth="1"/>
    <col min="4" max="4" width="23.375" style="132" bestFit="1" customWidth="1"/>
    <col min="5" max="5" width="23.5" style="132" bestFit="1" customWidth="1"/>
    <col min="6" max="6" width="17.125" style="132" bestFit="1" customWidth="1"/>
    <col min="7" max="7" width="162" bestFit="1" customWidth="1"/>
  </cols>
  <sheetData>
    <row r="1" spans="1:7" s="44" customFormat="1" ht="19.5" x14ac:dyDescent="0.3">
      <c r="A1" s="43" t="s">
        <v>9</v>
      </c>
      <c r="B1" s="130" t="s">
        <v>1716</v>
      </c>
      <c r="C1" s="130" t="s">
        <v>1725</v>
      </c>
      <c r="D1" s="184" t="s">
        <v>2326</v>
      </c>
      <c r="E1" s="130" t="s">
        <v>1713</v>
      </c>
      <c r="F1" s="130" t="s">
        <v>1714</v>
      </c>
      <c r="G1" s="43" t="s">
        <v>85</v>
      </c>
    </row>
    <row r="2" spans="1:7" x14ac:dyDescent="0.25">
      <c r="A2" s="3" t="s">
        <v>1552</v>
      </c>
      <c r="B2" s="132">
        <v>8</v>
      </c>
      <c r="C2" s="132">
        <v>0</v>
      </c>
      <c r="D2" s="132">
        <v>2</v>
      </c>
      <c r="E2" s="132">
        <v>1</v>
      </c>
      <c r="G2" t="s">
        <v>1734</v>
      </c>
    </row>
    <row r="3" spans="1:7" x14ac:dyDescent="0.25">
      <c r="A3" s="3" t="s">
        <v>1735</v>
      </c>
      <c r="B3" s="132">
        <v>8</v>
      </c>
      <c r="C3" s="132">
        <v>0</v>
      </c>
      <c r="D3" s="132">
        <v>2</v>
      </c>
      <c r="E3" s="132">
        <v>1</v>
      </c>
      <c r="G3" t="s">
        <v>1736</v>
      </c>
    </row>
    <row r="4" spans="1:7" ht="31.5" x14ac:dyDescent="0.25">
      <c r="A4" s="11" t="s">
        <v>1738</v>
      </c>
      <c r="B4" s="132">
        <v>8</v>
      </c>
      <c r="C4" s="132">
        <v>0</v>
      </c>
      <c r="D4" s="132">
        <v>2</v>
      </c>
      <c r="E4" s="132">
        <v>3</v>
      </c>
      <c r="F4" s="132">
        <v>1</v>
      </c>
      <c r="G4" t="s">
        <v>1737</v>
      </c>
    </row>
    <row r="5" spans="1:7" ht="31.5" x14ac:dyDescent="0.25">
      <c r="A5" s="11" t="s">
        <v>1739</v>
      </c>
      <c r="G5" t="s">
        <v>1740</v>
      </c>
    </row>
    <row r="6" spans="1:7" x14ac:dyDescent="0.25">
      <c r="A6" s="5" t="s">
        <v>1741</v>
      </c>
      <c r="B6" s="132">
        <v>8</v>
      </c>
      <c r="C6" s="132">
        <v>1</v>
      </c>
      <c r="D6" s="132">
        <v>1</v>
      </c>
      <c r="E6" s="132">
        <v>1</v>
      </c>
      <c r="G6" t="s">
        <v>1740</v>
      </c>
    </row>
    <row r="7" spans="1:7" x14ac:dyDescent="0.25">
      <c r="A7" s="5" t="s">
        <v>1545</v>
      </c>
      <c r="B7" s="132">
        <v>8</v>
      </c>
      <c r="C7" s="132">
        <v>1</v>
      </c>
      <c r="D7" s="132">
        <v>2</v>
      </c>
      <c r="E7" s="132">
        <v>1</v>
      </c>
      <c r="G7" t="s">
        <v>1740</v>
      </c>
    </row>
    <row r="8" spans="1:7" x14ac:dyDescent="0.25">
      <c r="A8" s="5" t="s">
        <v>1546</v>
      </c>
      <c r="B8" s="132">
        <v>8</v>
      </c>
      <c r="C8" s="132">
        <v>1</v>
      </c>
      <c r="D8" s="132">
        <v>2</v>
      </c>
      <c r="E8" s="132">
        <v>1</v>
      </c>
      <c r="G8" t="s">
        <v>1740</v>
      </c>
    </row>
    <row r="9" spans="1:7" x14ac:dyDescent="0.25">
      <c r="A9" s="5" t="s">
        <v>1547</v>
      </c>
      <c r="B9" s="132">
        <v>8</v>
      </c>
      <c r="C9" s="132">
        <v>1</v>
      </c>
      <c r="D9" s="132">
        <v>1</v>
      </c>
      <c r="E9" s="132">
        <v>1</v>
      </c>
      <c r="G9" t="s">
        <v>1740</v>
      </c>
    </row>
    <row r="10" spans="1:7" x14ac:dyDescent="0.25">
      <c r="A10" s="5" t="s">
        <v>1548</v>
      </c>
      <c r="B10" s="132">
        <v>8</v>
      </c>
      <c r="C10" s="132">
        <v>1</v>
      </c>
      <c r="D10" s="132">
        <v>1</v>
      </c>
      <c r="E10" s="132">
        <v>1</v>
      </c>
      <c r="G10" t="s">
        <v>1740</v>
      </c>
    </row>
    <row r="11" spans="1:7" x14ac:dyDescent="0.25">
      <c r="A11" s="5" t="s">
        <v>1742</v>
      </c>
      <c r="B11" s="132">
        <v>8</v>
      </c>
      <c r="C11" s="132">
        <v>1</v>
      </c>
      <c r="D11" s="132">
        <v>2</v>
      </c>
      <c r="E11" s="132">
        <v>1</v>
      </c>
      <c r="G11" t="s">
        <v>1740</v>
      </c>
    </row>
    <row r="12" spans="1:7" x14ac:dyDescent="0.25">
      <c r="A12" s="5" t="s">
        <v>1549</v>
      </c>
      <c r="B12" s="132">
        <v>8</v>
      </c>
      <c r="C12" s="132">
        <v>1</v>
      </c>
      <c r="D12" s="132">
        <v>1</v>
      </c>
      <c r="E12" s="132">
        <v>1</v>
      </c>
      <c r="G12" t="s">
        <v>1740</v>
      </c>
    </row>
    <row r="13" spans="1:7" x14ac:dyDescent="0.25">
      <c r="A13" s="5" t="s">
        <v>1550</v>
      </c>
      <c r="B13" s="132">
        <v>8</v>
      </c>
      <c r="C13" s="132">
        <v>1</v>
      </c>
      <c r="D13" s="132">
        <v>1</v>
      </c>
      <c r="E13" s="132">
        <v>1</v>
      </c>
      <c r="G13" t="s">
        <v>1740</v>
      </c>
    </row>
    <row r="14" spans="1:7" x14ac:dyDescent="0.25">
      <c r="A14" s="5" t="s">
        <v>1551</v>
      </c>
      <c r="B14" s="132">
        <v>8</v>
      </c>
      <c r="C14" s="132">
        <v>1</v>
      </c>
      <c r="D14" s="132">
        <v>1</v>
      </c>
      <c r="E14" s="132">
        <v>1</v>
      </c>
      <c r="G14" t="s">
        <v>1740</v>
      </c>
    </row>
    <row r="15" spans="1:7" x14ac:dyDescent="0.25">
      <c r="A15" s="5" t="s">
        <v>1743</v>
      </c>
      <c r="B15" s="132">
        <v>8</v>
      </c>
      <c r="C15" s="132">
        <v>1</v>
      </c>
      <c r="D15" s="132">
        <v>2</v>
      </c>
      <c r="E15" s="132">
        <v>1</v>
      </c>
      <c r="G15" t="s">
        <v>1740</v>
      </c>
    </row>
    <row r="16" spans="1:7" x14ac:dyDescent="0.25">
      <c r="A16" s="3" t="s">
        <v>1744</v>
      </c>
      <c r="B16" s="132">
        <v>8</v>
      </c>
      <c r="C16" s="132">
        <v>1</v>
      </c>
      <c r="D16" s="132">
        <v>2</v>
      </c>
      <c r="E16" s="132">
        <v>1</v>
      </c>
      <c r="G16" t="s">
        <v>1745</v>
      </c>
    </row>
    <row r="17" spans="1:7" ht="31.5" x14ac:dyDescent="0.25">
      <c r="A17" s="11" t="s">
        <v>1747</v>
      </c>
      <c r="B17" s="132">
        <v>8</v>
      </c>
      <c r="C17" s="132">
        <v>0</v>
      </c>
      <c r="D17" s="132">
        <v>1</v>
      </c>
      <c r="E17" s="132">
        <v>1</v>
      </c>
      <c r="G17" t="s">
        <v>1746</v>
      </c>
    </row>
    <row r="18" spans="1:7" x14ac:dyDescent="0.25">
      <c r="A18" s="3" t="s">
        <v>1748</v>
      </c>
      <c r="B18" s="132">
        <v>8</v>
      </c>
      <c r="C18" s="132">
        <v>0</v>
      </c>
      <c r="D18" s="132">
        <v>1</v>
      </c>
      <c r="E18" s="132">
        <v>1</v>
      </c>
      <c r="G18" t="s">
        <v>1749</v>
      </c>
    </row>
    <row r="19" spans="1:7" x14ac:dyDescent="0.25">
      <c r="A19" s="3" t="s">
        <v>1750</v>
      </c>
    </row>
    <row r="20" spans="1:7" x14ac:dyDescent="0.25">
      <c r="A20" s="5" t="s">
        <v>1751</v>
      </c>
      <c r="B20" s="132">
        <v>8</v>
      </c>
      <c r="C20" s="132">
        <v>1</v>
      </c>
      <c r="D20" s="132">
        <v>2</v>
      </c>
      <c r="E20" s="132">
        <v>1</v>
      </c>
      <c r="G20" t="s">
        <v>1760</v>
      </c>
    </row>
    <row r="21" spans="1:7" x14ac:dyDescent="0.25">
      <c r="A21" s="5" t="s">
        <v>1752</v>
      </c>
      <c r="B21" s="132">
        <v>8</v>
      </c>
      <c r="C21" s="132">
        <v>2</v>
      </c>
      <c r="D21" s="132">
        <v>2</v>
      </c>
      <c r="E21" s="132">
        <v>1</v>
      </c>
      <c r="G21" t="s">
        <v>1760</v>
      </c>
    </row>
    <row r="22" spans="1:7" x14ac:dyDescent="0.25">
      <c r="A22" s="5" t="s">
        <v>1753</v>
      </c>
      <c r="B22" s="132">
        <v>8</v>
      </c>
      <c r="C22" s="132">
        <v>1</v>
      </c>
      <c r="D22" s="132">
        <v>2</v>
      </c>
      <c r="E22" s="132">
        <v>1</v>
      </c>
      <c r="G22" t="s">
        <v>1760</v>
      </c>
    </row>
    <row r="23" spans="1:7" x14ac:dyDescent="0.25">
      <c r="A23" s="5" t="s">
        <v>1754</v>
      </c>
      <c r="B23" s="132">
        <v>8</v>
      </c>
      <c r="C23" s="132">
        <v>2</v>
      </c>
      <c r="D23" s="132">
        <v>2</v>
      </c>
      <c r="E23" s="132">
        <v>1</v>
      </c>
      <c r="G23" t="s">
        <v>1760</v>
      </c>
    </row>
    <row r="24" spans="1:7" x14ac:dyDescent="0.25">
      <c r="A24" s="5" t="s">
        <v>1755</v>
      </c>
      <c r="B24" s="132">
        <v>8</v>
      </c>
      <c r="C24" s="132">
        <v>1</v>
      </c>
      <c r="D24" s="132">
        <v>2</v>
      </c>
      <c r="E24" s="132">
        <v>1</v>
      </c>
      <c r="G24" t="s">
        <v>1760</v>
      </c>
    </row>
    <row r="25" spans="1:7" x14ac:dyDescent="0.25">
      <c r="A25" s="5" t="s">
        <v>1756</v>
      </c>
      <c r="B25" s="132">
        <v>8</v>
      </c>
      <c r="C25" s="132">
        <v>2</v>
      </c>
      <c r="D25" s="132">
        <v>2</v>
      </c>
      <c r="E25" s="132">
        <v>1</v>
      </c>
      <c r="G25" t="s">
        <v>1760</v>
      </c>
    </row>
    <row r="26" spans="1:7" x14ac:dyDescent="0.25">
      <c r="A26" s="5" t="s">
        <v>1757</v>
      </c>
      <c r="B26" s="132">
        <v>8</v>
      </c>
      <c r="C26" s="132">
        <v>2</v>
      </c>
      <c r="D26" s="132">
        <v>2</v>
      </c>
      <c r="E26" s="132">
        <v>1</v>
      </c>
      <c r="G26" t="s">
        <v>1760</v>
      </c>
    </row>
    <row r="27" spans="1:7" x14ac:dyDescent="0.25">
      <c r="A27" s="5" t="s">
        <v>1553</v>
      </c>
      <c r="B27" s="132">
        <v>8</v>
      </c>
      <c r="C27" s="132">
        <v>1</v>
      </c>
      <c r="D27" s="132">
        <v>2</v>
      </c>
      <c r="E27" s="132">
        <v>1</v>
      </c>
      <c r="G27" t="s">
        <v>1760</v>
      </c>
    </row>
    <row r="28" spans="1:7" x14ac:dyDescent="0.25">
      <c r="A28" s="5" t="s">
        <v>1758</v>
      </c>
      <c r="B28" s="132">
        <v>8</v>
      </c>
      <c r="C28" s="132">
        <v>2</v>
      </c>
      <c r="D28" s="132">
        <v>2</v>
      </c>
      <c r="E28" s="132">
        <v>1</v>
      </c>
      <c r="G28" t="s">
        <v>1760</v>
      </c>
    </row>
    <row r="29" spans="1:7" x14ac:dyDescent="0.25">
      <c r="A29" s="5" t="s">
        <v>1759</v>
      </c>
      <c r="B29" s="132">
        <v>8</v>
      </c>
      <c r="C29" s="132">
        <v>2</v>
      </c>
      <c r="D29" s="132">
        <v>2</v>
      </c>
      <c r="E29" s="132">
        <v>1</v>
      </c>
      <c r="G29" t="s">
        <v>1760</v>
      </c>
    </row>
    <row r="30" spans="1:7" x14ac:dyDescent="0.25">
      <c r="A30" s="3" t="s">
        <v>1761</v>
      </c>
    </row>
    <row r="31" spans="1:7" x14ac:dyDescent="0.25">
      <c r="A31" s="5" t="s">
        <v>1762</v>
      </c>
      <c r="B31" s="132">
        <v>8</v>
      </c>
      <c r="C31" s="132">
        <v>1</v>
      </c>
      <c r="D31" s="132">
        <v>2</v>
      </c>
      <c r="E31" s="132">
        <v>1</v>
      </c>
      <c r="G31" t="s">
        <v>1770</v>
      </c>
    </row>
    <row r="32" spans="1:7" x14ac:dyDescent="0.25">
      <c r="A32" s="5" t="s">
        <v>1763</v>
      </c>
      <c r="B32" s="132">
        <v>8</v>
      </c>
      <c r="C32" s="132">
        <v>1</v>
      </c>
      <c r="D32" s="132">
        <v>1</v>
      </c>
      <c r="E32" s="132">
        <v>1</v>
      </c>
      <c r="G32" t="s">
        <v>1770</v>
      </c>
    </row>
    <row r="33" spans="1:7" x14ac:dyDescent="0.25">
      <c r="A33" s="5" t="s">
        <v>1764</v>
      </c>
      <c r="B33" s="132">
        <v>8</v>
      </c>
      <c r="C33" s="132">
        <v>1</v>
      </c>
      <c r="D33" s="132">
        <v>2</v>
      </c>
      <c r="E33" s="132">
        <v>1</v>
      </c>
      <c r="G33" t="s">
        <v>1770</v>
      </c>
    </row>
    <row r="34" spans="1:7" x14ac:dyDescent="0.25">
      <c r="A34" s="5" t="s">
        <v>1765</v>
      </c>
      <c r="B34" s="132">
        <v>8</v>
      </c>
      <c r="C34" s="132">
        <v>1</v>
      </c>
      <c r="D34" s="132">
        <v>2</v>
      </c>
      <c r="E34" s="132">
        <v>1</v>
      </c>
      <c r="G34" t="s">
        <v>1770</v>
      </c>
    </row>
    <row r="35" spans="1:7" x14ac:dyDescent="0.25">
      <c r="A35" s="23" t="s">
        <v>1766</v>
      </c>
      <c r="B35" s="132">
        <v>8</v>
      </c>
      <c r="C35" s="132">
        <v>1</v>
      </c>
      <c r="D35" s="132">
        <v>2</v>
      </c>
      <c r="E35" s="132">
        <v>1</v>
      </c>
      <c r="G35" t="s">
        <v>1770</v>
      </c>
    </row>
    <row r="36" spans="1:7" x14ac:dyDescent="0.25">
      <c r="A36" s="5" t="s">
        <v>1767</v>
      </c>
      <c r="B36" s="132">
        <v>8</v>
      </c>
      <c r="C36" s="132">
        <v>1</v>
      </c>
      <c r="D36" s="132">
        <v>2</v>
      </c>
      <c r="E36" s="132">
        <v>1</v>
      </c>
      <c r="G36" t="s">
        <v>1770</v>
      </c>
    </row>
    <row r="37" spans="1:7" x14ac:dyDescent="0.25">
      <c r="A37" s="5" t="s">
        <v>1768</v>
      </c>
      <c r="B37" s="132">
        <v>8</v>
      </c>
      <c r="C37" s="132">
        <v>1</v>
      </c>
      <c r="D37" s="132">
        <v>2</v>
      </c>
      <c r="E37" s="132">
        <v>1</v>
      </c>
      <c r="G37" t="s">
        <v>1770</v>
      </c>
    </row>
    <row r="38" spans="1:7" x14ac:dyDescent="0.25">
      <c r="A38" s="5" t="s">
        <v>1769</v>
      </c>
      <c r="B38" s="132">
        <v>8</v>
      </c>
      <c r="C38" s="132">
        <v>1</v>
      </c>
      <c r="D38" s="132">
        <v>2</v>
      </c>
      <c r="E38" s="132">
        <v>1</v>
      </c>
      <c r="G38" t="s">
        <v>1770</v>
      </c>
    </row>
    <row r="39" spans="1:7" x14ac:dyDescent="0.25">
      <c r="A39" s="3" t="s">
        <v>1771</v>
      </c>
      <c r="B39" s="132">
        <v>8</v>
      </c>
      <c r="C39" s="132">
        <v>1</v>
      </c>
      <c r="D39" s="132">
        <v>2</v>
      </c>
      <c r="E39" s="132">
        <v>1</v>
      </c>
      <c r="G39" t="s">
        <v>1772</v>
      </c>
    </row>
    <row r="40" spans="1:7" x14ac:dyDescent="0.25">
      <c r="A40" s="3" t="s">
        <v>1773</v>
      </c>
      <c r="B40" s="132">
        <v>8</v>
      </c>
      <c r="C40" s="132">
        <v>1</v>
      </c>
      <c r="D40" s="132">
        <v>2</v>
      </c>
      <c r="E40" s="132">
        <v>1</v>
      </c>
      <c r="G40" t="s">
        <v>1774</v>
      </c>
    </row>
    <row r="41" spans="1:7" x14ac:dyDescent="0.25">
      <c r="A41" s="3" t="s">
        <v>1775</v>
      </c>
      <c r="B41" s="132">
        <v>8</v>
      </c>
      <c r="C41" s="132">
        <v>1</v>
      </c>
      <c r="D41" s="132">
        <v>2</v>
      </c>
      <c r="E41" s="132">
        <v>1</v>
      </c>
      <c r="G41" t="s">
        <v>1776</v>
      </c>
    </row>
    <row r="42" spans="1:7" x14ac:dyDescent="0.25">
      <c r="A42" s="3" t="s">
        <v>1777</v>
      </c>
    </row>
    <row r="43" spans="1:7" x14ac:dyDescent="0.25">
      <c r="A43" s="5" t="s">
        <v>1778</v>
      </c>
      <c r="B43" s="132">
        <v>8</v>
      </c>
      <c r="C43" s="132">
        <v>1</v>
      </c>
      <c r="D43" s="132">
        <v>2</v>
      </c>
      <c r="E43" s="132">
        <v>1</v>
      </c>
      <c r="G43" t="s">
        <v>1784</v>
      </c>
    </row>
    <row r="44" spans="1:7" x14ac:dyDescent="0.25">
      <c r="A44" s="5" t="s">
        <v>1779</v>
      </c>
      <c r="B44" s="132">
        <v>8</v>
      </c>
      <c r="C44" s="132">
        <v>1</v>
      </c>
      <c r="D44" s="132">
        <v>1</v>
      </c>
      <c r="E44" s="132">
        <v>1</v>
      </c>
      <c r="G44" t="s">
        <v>1784</v>
      </c>
    </row>
    <row r="45" spans="1:7" x14ac:dyDescent="0.25">
      <c r="A45" s="5" t="s">
        <v>1780</v>
      </c>
      <c r="B45" s="132">
        <v>8</v>
      </c>
      <c r="C45" s="132">
        <v>1</v>
      </c>
      <c r="D45" s="132">
        <v>1</v>
      </c>
      <c r="E45" s="132">
        <v>1</v>
      </c>
      <c r="G45" t="s">
        <v>1784</v>
      </c>
    </row>
    <row r="46" spans="1:7" x14ac:dyDescent="0.25">
      <c r="A46" s="5" t="s">
        <v>1781</v>
      </c>
      <c r="B46" s="132">
        <v>8</v>
      </c>
      <c r="C46" s="132">
        <v>1</v>
      </c>
      <c r="D46" s="132">
        <v>2</v>
      </c>
      <c r="E46" s="132">
        <v>1</v>
      </c>
      <c r="G46" t="s">
        <v>1784</v>
      </c>
    </row>
    <row r="47" spans="1:7" x14ac:dyDescent="0.25">
      <c r="A47" s="5" t="s">
        <v>1782</v>
      </c>
      <c r="B47" s="132">
        <v>8</v>
      </c>
      <c r="C47" s="132">
        <v>1</v>
      </c>
      <c r="D47" s="132">
        <v>2</v>
      </c>
      <c r="E47" s="132">
        <v>1</v>
      </c>
      <c r="G47" t="s">
        <v>1784</v>
      </c>
    </row>
    <row r="48" spans="1:7" x14ac:dyDescent="0.25">
      <c r="A48" s="5" t="s">
        <v>1783</v>
      </c>
      <c r="B48" s="132">
        <v>8</v>
      </c>
      <c r="C48" s="132">
        <v>1</v>
      </c>
      <c r="D48" s="132">
        <v>2</v>
      </c>
      <c r="E48" s="132">
        <v>1</v>
      </c>
      <c r="G48" t="s">
        <v>1784</v>
      </c>
    </row>
    <row r="49" spans="1:7" x14ac:dyDescent="0.25">
      <c r="A49" s="3" t="s">
        <v>1785</v>
      </c>
      <c r="B49" s="132">
        <v>8</v>
      </c>
      <c r="C49" s="132">
        <v>1</v>
      </c>
      <c r="D49" s="132">
        <v>2</v>
      </c>
      <c r="E49" s="132">
        <v>1</v>
      </c>
      <c r="G49" t="s">
        <v>1786</v>
      </c>
    </row>
    <row r="50" spans="1:7" x14ac:dyDescent="0.25">
      <c r="A50" s="3" t="s">
        <v>1787</v>
      </c>
      <c r="B50" s="132">
        <v>8</v>
      </c>
      <c r="C50" s="132">
        <v>1</v>
      </c>
      <c r="D50" s="132">
        <v>2</v>
      </c>
      <c r="E50" s="132">
        <v>1</v>
      </c>
      <c r="G50" t="s">
        <v>1786</v>
      </c>
    </row>
    <row r="51" spans="1:7" ht="31.5" x14ac:dyDescent="0.25">
      <c r="A51" s="11" t="s">
        <v>1788</v>
      </c>
    </row>
    <row r="52" spans="1:7" x14ac:dyDescent="0.25">
      <c r="A52" s="5" t="s">
        <v>1789</v>
      </c>
      <c r="B52" s="132">
        <v>8</v>
      </c>
      <c r="C52" s="132">
        <v>1</v>
      </c>
      <c r="D52" s="132">
        <v>1</v>
      </c>
      <c r="E52" s="132">
        <v>1</v>
      </c>
      <c r="G52" t="s">
        <v>1772</v>
      </c>
    </row>
    <row r="53" spans="1:7" x14ac:dyDescent="0.25">
      <c r="A53" s="5" t="s">
        <v>1790</v>
      </c>
      <c r="B53" s="132">
        <v>8</v>
      </c>
      <c r="C53" s="132">
        <v>1</v>
      </c>
      <c r="D53" s="132">
        <v>1</v>
      </c>
      <c r="E53" s="132">
        <v>1</v>
      </c>
      <c r="G53" t="s">
        <v>1772</v>
      </c>
    </row>
    <row r="54" spans="1:7" x14ac:dyDescent="0.25">
      <c r="A54" s="5" t="s">
        <v>1791</v>
      </c>
      <c r="B54" s="132">
        <v>8</v>
      </c>
      <c r="C54" s="132">
        <v>1</v>
      </c>
      <c r="D54" s="132">
        <v>2</v>
      </c>
      <c r="E54" s="132">
        <v>1</v>
      </c>
      <c r="G54" t="s">
        <v>1772</v>
      </c>
    </row>
    <row r="55" spans="1:7" x14ac:dyDescent="0.25">
      <c r="A55" s="5" t="s">
        <v>1792</v>
      </c>
      <c r="B55" s="132">
        <v>8</v>
      </c>
      <c r="C55" s="132">
        <v>1</v>
      </c>
      <c r="D55" s="132">
        <v>2</v>
      </c>
      <c r="E55" s="132">
        <v>1</v>
      </c>
      <c r="G55" t="s">
        <v>1772</v>
      </c>
    </row>
    <row r="56" spans="1:7" x14ac:dyDescent="0.25">
      <c r="A56" s="5" t="s">
        <v>1793</v>
      </c>
      <c r="B56" s="132">
        <v>8</v>
      </c>
      <c r="C56" s="132">
        <v>1</v>
      </c>
      <c r="D56" s="132">
        <v>2</v>
      </c>
      <c r="E56" s="132">
        <v>1</v>
      </c>
      <c r="G56" t="s">
        <v>1772</v>
      </c>
    </row>
    <row r="57" spans="1:7" x14ac:dyDescent="0.25">
      <c r="A57" s="5" t="s">
        <v>1794</v>
      </c>
      <c r="B57" s="132">
        <v>8</v>
      </c>
      <c r="C57" s="132">
        <v>1</v>
      </c>
      <c r="D57" s="132">
        <v>2</v>
      </c>
      <c r="E57" s="132">
        <v>1</v>
      </c>
      <c r="G57" t="s">
        <v>1772</v>
      </c>
    </row>
    <row r="58" spans="1:7" ht="31.5" x14ac:dyDescent="0.25">
      <c r="A58" s="23" t="s">
        <v>1795</v>
      </c>
      <c r="B58" s="132">
        <v>8</v>
      </c>
      <c r="C58" s="132">
        <v>1</v>
      </c>
      <c r="D58" s="132">
        <v>1</v>
      </c>
      <c r="E58" s="132">
        <v>1</v>
      </c>
      <c r="G58" t="s">
        <v>1772</v>
      </c>
    </row>
    <row r="59" spans="1:7" ht="47.25" x14ac:dyDescent="0.25">
      <c r="A59" s="11" t="s">
        <v>1796</v>
      </c>
    </row>
    <row r="60" spans="1:7" x14ac:dyDescent="0.25">
      <c r="A60" s="5" t="s">
        <v>1797</v>
      </c>
      <c r="B60" s="132">
        <v>8</v>
      </c>
      <c r="C60" s="132">
        <v>2</v>
      </c>
      <c r="D60" s="132">
        <v>1</v>
      </c>
      <c r="E60" s="132">
        <v>1</v>
      </c>
      <c r="G60" t="s">
        <v>1772</v>
      </c>
    </row>
    <row r="61" spans="1:7" x14ac:dyDescent="0.25">
      <c r="A61" s="5" t="s">
        <v>1798</v>
      </c>
      <c r="B61" s="132">
        <v>8</v>
      </c>
      <c r="C61" s="132">
        <v>2</v>
      </c>
      <c r="D61" s="132">
        <v>2</v>
      </c>
      <c r="E61" s="132">
        <v>1</v>
      </c>
      <c r="G61" t="s">
        <v>1772</v>
      </c>
    </row>
    <row r="62" spans="1:7" x14ac:dyDescent="0.25">
      <c r="A62" s="5" t="s">
        <v>1799</v>
      </c>
      <c r="B62" s="132">
        <v>8</v>
      </c>
      <c r="C62" s="132">
        <v>2</v>
      </c>
      <c r="D62" s="132">
        <v>2</v>
      </c>
      <c r="E62" s="132">
        <v>1</v>
      </c>
      <c r="G62" t="s">
        <v>1772</v>
      </c>
    </row>
    <row r="63" spans="1:7" x14ac:dyDescent="0.25">
      <c r="A63" s="3" t="s">
        <v>1800</v>
      </c>
      <c r="B63" s="132">
        <v>8</v>
      </c>
      <c r="C63" s="132">
        <v>2</v>
      </c>
      <c r="D63" s="132">
        <v>2</v>
      </c>
      <c r="E63" s="132">
        <v>1</v>
      </c>
      <c r="G63" t="s">
        <v>1772</v>
      </c>
    </row>
    <row r="64" spans="1:7" x14ac:dyDescent="0.25">
      <c r="A64" s="3" t="s">
        <v>1801</v>
      </c>
      <c r="B64" s="132">
        <v>8</v>
      </c>
      <c r="C64" s="132">
        <v>2</v>
      </c>
      <c r="D64" s="132">
        <v>2</v>
      </c>
      <c r="E64" s="132">
        <v>1</v>
      </c>
      <c r="G64" t="s">
        <v>1772</v>
      </c>
    </row>
    <row r="65" spans="1:7" x14ac:dyDescent="0.25">
      <c r="A65" s="3" t="s">
        <v>1802</v>
      </c>
      <c r="B65" s="132">
        <v>8</v>
      </c>
      <c r="C65" s="132">
        <v>2</v>
      </c>
      <c r="D65" s="132">
        <v>2</v>
      </c>
      <c r="E65" s="132">
        <v>3</v>
      </c>
      <c r="F65" s="132">
        <v>1</v>
      </c>
      <c r="G65" t="s">
        <v>1803</v>
      </c>
    </row>
    <row r="66" spans="1:7" x14ac:dyDescent="0.25">
      <c r="A66" s="3" t="s">
        <v>1804</v>
      </c>
      <c r="B66" s="132">
        <v>8</v>
      </c>
      <c r="C66" s="132">
        <v>2</v>
      </c>
      <c r="D66" s="132">
        <v>2</v>
      </c>
      <c r="E66" s="132">
        <v>3</v>
      </c>
      <c r="F66" s="132">
        <v>1</v>
      </c>
      <c r="G66" t="s">
        <v>1805</v>
      </c>
    </row>
    <row r="67" spans="1:7" x14ac:dyDescent="0.25">
      <c r="A67" s="3" t="s">
        <v>1806</v>
      </c>
      <c r="B67" s="132">
        <v>8</v>
      </c>
      <c r="C67" s="132">
        <v>2</v>
      </c>
      <c r="D67" s="132">
        <v>2</v>
      </c>
      <c r="E67" s="132">
        <v>1</v>
      </c>
      <c r="G67" t="s">
        <v>1805</v>
      </c>
    </row>
    <row r="68" spans="1:7" ht="31.5" x14ac:dyDescent="0.25">
      <c r="A68" s="11" t="s">
        <v>1807</v>
      </c>
      <c r="B68" s="132">
        <v>8</v>
      </c>
      <c r="C68" s="132">
        <v>2</v>
      </c>
      <c r="D68" s="132">
        <v>2</v>
      </c>
      <c r="E68" s="132">
        <v>1</v>
      </c>
      <c r="G68" t="s">
        <v>1760</v>
      </c>
    </row>
    <row r="69" spans="1:7" x14ac:dyDescent="0.25">
      <c r="A69" s="3" t="s">
        <v>1808</v>
      </c>
      <c r="B69" s="132">
        <v>8</v>
      </c>
      <c r="C69" s="132">
        <v>2</v>
      </c>
      <c r="D69" s="132">
        <v>2</v>
      </c>
      <c r="E69" s="132">
        <v>1</v>
      </c>
      <c r="G69" t="s">
        <v>1760</v>
      </c>
    </row>
    <row r="70" spans="1:7" ht="31.5" x14ac:dyDescent="0.25">
      <c r="A70" s="11" t="s">
        <v>1809</v>
      </c>
      <c r="B70" s="132">
        <v>8</v>
      </c>
      <c r="C70" s="132">
        <v>2</v>
      </c>
      <c r="D70" s="132">
        <v>2</v>
      </c>
      <c r="E70" s="132">
        <v>1</v>
      </c>
      <c r="G70" t="s">
        <v>1760</v>
      </c>
    </row>
    <row r="71" spans="1:7" x14ac:dyDescent="0.25">
      <c r="A71" s="3" t="s">
        <v>1810</v>
      </c>
      <c r="B71" s="132">
        <v>8</v>
      </c>
      <c r="C71" s="132">
        <v>2</v>
      </c>
      <c r="D71" s="132">
        <v>2</v>
      </c>
      <c r="E71" s="132">
        <v>3</v>
      </c>
      <c r="F71" s="132">
        <v>1</v>
      </c>
      <c r="G71" t="s">
        <v>1760</v>
      </c>
    </row>
    <row r="72" spans="1:7" x14ac:dyDescent="0.25">
      <c r="A72" s="11" t="s">
        <v>1811</v>
      </c>
      <c r="B72" s="132">
        <v>8</v>
      </c>
      <c r="C72" s="132">
        <v>2</v>
      </c>
      <c r="D72" s="132">
        <v>2</v>
      </c>
      <c r="E72" s="132">
        <v>1</v>
      </c>
      <c r="G72" t="s">
        <v>1760</v>
      </c>
    </row>
    <row r="73" spans="1:7" ht="31.5" x14ac:dyDescent="0.25">
      <c r="A73" s="11" t="s">
        <v>1812</v>
      </c>
      <c r="B73" s="132">
        <v>8</v>
      </c>
      <c r="C73" s="132">
        <v>2</v>
      </c>
      <c r="D73" s="132">
        <v>2</v>
      </c>
      <c r="E73" s="132">
        <v>1</v>
      </c>
      <c r="G73" t="s">
        <v>1760</v>
      </c>
    </row>
    <row r="74" spans="1:7" x14ac:dyDescent="0.25">
      <c r="A74" s="11" t="s">
        <v>1813</v>
      </c>
      <c r="B74" s="132">
        <v>8</v>
      </c>
      <c r="C74" s="132">
        <v>2</v>
      </c>
      <c r="D74" s="132">
        <v>2</v>
      </c>
      <c r="E74" s="132">
        <v>1</v>
      </c>
      <c r="G74" t="s">
        <v>1760</v>
      </c>
    </row>
    <row r="75" spans="1:7" x14ac:dyDescent="0.25">
      <c r="A75" s="11" t="s">
        <v>1814</v>
      </c>
      <c r="B75" s="132">
        <v>8</v>
      </c>
      <c r="C75" s="132">
        <v>2</v>
      </c>
      <c r="D75" s="132">
        <v>2</v>
      </c>
      <c r="E75" s="132">
        <v>1</v>
      </c>
      <c r="G75" t="s">
        <v>1760</v>
      </c>
    </row>
    <row r="76" spans="1:7" ht="31.5" x14ac:dyDescent="0.25">
      <c r="A76" s="11" t="s">
        <v>1815</v>
      </c>
      <c r="B76" s="132">
        <v>8</v>
      </c>
      <c r="C76" s="132">
        <v>2</v>
      </c>
      <c r="D76" s="132">
        <v>2</v>
      </c>
      <c r="E76" s="132">
        <v>1</v>
      </c>
      <c r="G76" t="s">
        <v>1760</v>
      </c>
    </row>
    <row r="77" spans="1:7" ht="31.5" x14ac:dyDescent="0.25">
      <c r="A77" s="11" t="s">
        <v>1816</v>
      </c>
      <c r="B77" s="132">
        <v>8</v>
      </c>
      <c r="C77" s="132">
        <v>2</v>
      </c>
      <c r="D77" s="132">
        <v>2</v>
      </c>
      <c r="E77" s="132">
        <v>1</v>
      </c>
      <c r="G77" t="s">
        <v>1760</v>
      </c>
    </row>
    <row r="78" spans="1:7" ht="31.5" x14ac:dyDescent="0.25">
      <c r="A78" s="11" t="s">
        <v>1817</v>
      </c>
      <c r="B78" s="132">
        <v>8</v>
      </c>
      <c r="C78" s="132">
        <v>2</v>
      </c>
      <c r="D78" s="132">
        <v>2</v>
      </c>
      <c r="E78" s="132">
        <v>1</v>
      </c>
      <c r="G78" t="s">
        <v>1760</v>
      </c>
    </row>
    <row r="79" spans="1:7" x14ac:dyDescent="0.25">
      <c r="A79" s="11" t="s">
        <v>1818</v>
      </c>
      <c r="B79" s="132">
        <v>8</v>
      </c>
      <c r="C79" s="132">
        <v>2</v>
      </c>
      <c r="D79" s="132">
        <v>2</v>
      </c>
      <c r="E79" s="132">
        <v>1</v>
      </c>
      <c r="G79" t="s">
        <v>1760</v>
      </c>
    </row>
    <row r="80" spans="1:7" x14ac:dyDescent="0.25">
      <c r="A80" s="11" t="s">
        <v>1819</v>
      </c>
      <c r="B80" s="132">
        <v>8</v>
      </c>
      <c r="C80" s="132">
        <v>2</v>
      </c>
      <c r="D80" s="132">
        <v>2</v>
      </c>
      <c r="E80" s="132">
        <v>1</v>
      </c>
      <c r="G80" t="s">
        <v>1760</v>
      </c>
    </row>
    <row r="81" spans="1:7" x14ac:dyDescent="0.25">
      <c r="A81" s="11" t="s">
        <v>1820</v>
      </c>
      <c r="B81" s="132">
        <v>8</v>
      </c>
      <c r="C81" s="132">
        <v>2</v>
      </c>
      <c r="D81" s="132">
        <v>2</v>
      </c>
      <c r="E81" s="132">
        <v>1</v>
      </c>
      <c r="G81" t="s">
        <v>1760</v>
      </c>
    </row>
    <row r="82" spans="1:7" x14ac:dyDescent="0.25">
      <c r="A82" s="3" t="s">
        <v>1821</v>
      </c>
      <c r="B82" s="132">
        <v>8</v>
      </c>
      <c r="C82" s="132">
        <v>2</v>
      </c>
      <c r="D82" s="132">
        <v>2</v>
      </c>
      <c r="E82" s="132">
        <v>1</v>
      </c>
      <c r="G82" t="s">
        <v>1805</v>
      </c>
    </row>
    <row r="83" spans="1:7" x14ac:dyDescent="0.25">
      <c r="A83" s="11" t="s">
        <v>1822</v>
      </c>
      <c r="B83" s="132">
        <v>8</v>
      </c>
      <c r="C83" s="132">
        <v>2</v>
      </c>
      <c r="D83" s="132">
        <v>2</v>
      </c>
      <c r="E83" s="132">
        <v>3</v>
      </c>
      <c r="F83" s="132">
        <v>1</v>
      </c>
      <c r="G83" t="s">
        <v>1760</v>
      </c>
    </row>
    <row r="84" spans="1:7" ht="31.5" x14ac:dyDescent="0.25">
      <c r="A84" s="11" t="s">
        <v>1823</v>
      </c>
      <c r="B84" s="132">
        <v>8</v>
      </c>
      <c r="C84" s="132">
        <v>2</v>
      </c>
      <c r="D84" s="132">
        <v>2</v>
      </c>
      <c r="E84" s="132">
        <v>3</v>
      </c>
      <c r="F84" s="132">
        <v>1</v>
      </c>
      <c r="G84" t="s">
        <v>1805</v>
      </c>
    </row>
    <row r="85" spans="1:7" ht="31.5" x14ac:dyDescent="0.25">
      <c r="A85" s="11" t="s">
        <v>1824</v>
      </c>
      <c r="B85" s="132">
        <v>8</v>
      </c>
      <c r="C85" s="132">
        <v>2</v>
      </c>
      <c r="D85" s="132">
        <v>1</v>
      </c>
      <c r="E85" s="132">
        <v>1</v>
      </c>
      <c r="G85" t="s">
        <v>1760</v>
      </c>
    </row>
    <row r="86" spans="1:7" ht="31.5" x14ac:dyDescent="0.25">
      <c r="A86" s="11" t="s">
        <v>1825</v>
      </c>
      <c r="B86" s="132">
        <v>5</v>
      </c>
      <c r="D86" s="132">
        <v>2</v>
      </c>
      <c r="E86" s="132">
        <v>3</v>
      </c>
      <c r="F86" s="132">
        <v>1</v>
      </c>
      <c r="G86" t="s">
        <v>1760</v>
      </c>
    </row>
    <row r="87" spans="1:7" ht="31.5" x14ac:dyDescent="0.25">
      <c r="A87" s="11" t="s">
        <v>1826</v>
      </c>
      <c r="B87" s="132">
        <v>8</v>
      </c>
      <c r="C87" s="132">
        <v>2</v>
      </c>
      <c r="D87" s="132">
        <v>2</v>
      </c>
      <c r="E87" s="132">
        <v>1</v>
      </c>
      <c r="G87" t="s">
        <v>1827</v>
      </c>
    </row>
    <row r="88" spans="1:7" ht="31.5" x14ac:dyDescent="0.25">
      <c r="A88" s="11" t="s">
        <v>1828</v>
      </c>
      <c r="B88" s="132">
        <v>8</v>
      </c>
      <c r="C88" s="132">
        <v>2</v>
      </c>
      <c r="D88" s="132">
        <v>2</v>
      </c>
      <c r="E88" s="132">
        <v>3</v>
      </c>
      <c r="F88" s="132">
        <v>0</v>
      </c>
      <c r="G88" t="s">
        <v>1760</v>
      </c>
    </row>
    <row r="89" spans="1:7" ht="31.5" x14ac:dyDescent="0.25">
      <c r="A89" s="11" t="s">
        <v>1829</v>
      </c>
      <c r="B89" s="132">
        <v>8</v>
      </c>
      <c r="C89" s="132">
        <v>2</v>
      </c>
      <c r="D89" s="132">
        <v>2</v>
      </c>
      <c r="E89" s="132">
        <v>1</v>
      </c>
      <c r="G89" t="s">
        <v>1760</v>
      </c>
    </row>
    <row r="90" spans="1:7" x14ac:dyDescent="0.25">
      <c r="A90" s="11" t="s">
        <v>1830</v>
      </c>
      <c r="B90" s="132">
        <v>8</v>
      </c>
      <c r="C90" s="132">
        <v>2</v>
      </c>
      <c r="D90" s="132">
        <v>2</v>
      </c>
      <c r="E90" s="132">
        <v>1</v>
      </c>
      <c r="G90" t="s">
        <v>1831</v>
      </c>
    </row>
    <row r="91" spans="1:7" x14ac:dyDescent="0.25">
      <c r="A91" s="11" t="s">
        <v>1832</v>
      </c>
      <c r="B91" s="132">
        <v>8</v>
      </c>
      <c r="C91" s="132">
        <v>2</v>
      </c>
      <c r="D91" s="132">
        <v>2</v>
      </c>
      <c r="E91" s="132">
        <v>1</v>
      </c>
      <c r="G91" t="s">
        <v>1760</v>
      </c>
    </row>
    <row r="92" spans="1:7" ht="31.5" x14ac:dyDescent="0.25">
      <c r="A92" s="11" t="s">
        <v>1833</v>
      </c>
      <c r="B92" s="132">
        <v>8</v>
      </c>
      <c r="C92" s="132">
        <v>2</v>
      </c>
      <c r="D92" s="132">
        <v>2</v>
      </c>
      <c r="E92" s="132">
        <v>1</v>
      </c>
      <c r="G92" t="s">
        <v>1760</v>
      </c>
    </row>
    <row r="93" spans="1:7" x14ac:dyDescent="0.25">
      <c r="A93" s="11" t="s">
        <v>1834</v>
      </c>
      <c r="B93" s="132">
        <v>8</v>
      </c>
      <c r="C93" s="132">
        <v>2</v>
      </c>
      <c r="D93" s="132">
        <v>2</v>
      </c>
      <c r="E93" s="132">
        <v>1</v>
      </c>
      <c r="G93" t="s">
        <v>1805</v>
      </c>
    </row>
    <row r="94" spans="1:7" ht="31.5" x14ac:dyDescent="0.25">
      <c r="A94" s="11" t="s">
        <v>1835</v>
      </c>
      <c r="B94" s="132">
        <v>8</v>
      </c>
      <c r="C94" s="132">
        <v>2</v>
      </c>
      <c r="D94" s="132">
        <v>2</v>
      </c>
      <c r="E94" s="132">
        <v>1</v>
      </c>
      <c r="G94" t="s">
        <v>1760</v>
      </c>
    </row>
    <row r="95" spans="1:7" x14ac:dyDescent="0.25">
      <c r="A95" s="11" t="s">
        <v>1836</v>
      </c>
      <c r="B95" s="132">
        <v>8</v>
      </c>
      <c r="C95" s="132">
        <v>2</v>
      </c>
      <c r="D95" s="132">
        <v>2</v>
      </c>
      <c r="E95" s="132">
        <v>1</v>
      </c>
      <c r="G95" t="s">
        <v>1760</v>
      </c>
    </row>
    <row r="96" spans="1:7" x14ac:dyDescent="0.25">
      <c r="A96" s="11" t="s">
        <v>1837</v>
      </c>
      <c r="B96" s="132">
        <v>8</v>
      </c>
      <c r="C96" s="132">
        <v>2</v>
      </c>
      <c r="D96" s="132">
        <v>2</v>
      </c>
      <c r="E96" s="132">
        <v>1</v>
      </c>
      <c r="G96" t="s">
        <v>1760</v>
      </c>
    </row>
    <row r="97" spans="1:7" ht="31.5" x14ac:dyDescent="0.25">
      <c r="A97" s="11" t="s">
        <v>1838</v>
      </c>
      <c r="B97" s="132">
        <v>8</v>
      </c>
      <c r="C97" s="132">
        <v>2</v>
      </c>
      <c r="D97" s="132">
        <v>2</v>
      </c>
      <c r="E97" s="132">
        <v>1</v>
      </c>
      <c r="G97" t="s">
        <v>1805</v>
      </c>
    </row>
    <row r="98" spans="1:7" x14ac:dyDescent="0.25">
      <c r="A98" s="11" t="s">
        <v>1839</v>
      </c>
      <c r="B98" s="132">
        <v>8</v>
      </c>
      <c r="C98" s="132">
        <v>2</v>
      </c>
      <c r="D98" s="132">
        <v>2</v>
      </c>
      <c r="E98" s="132">
        <v>1</v>
      </c>
      <c r="G98" t="s">
        <v>1760</v>
      </c>
    </row>
    <row r="99" spans="1:7" x14ac:dyDescent="0.25">
      <c r="A99" s="11" t="s">
        <v>1840</v>
      </c>
      <c r="B99" s="132">
        <v>8</v>
      </c>
      <c r="C99" s="132">
        <v>2</v>
      </c>
      <c r="D99" s="132">
        <v>2</v>
      </c>
      <c r="E99" s="132">
        <v>1</v>
      </c>
      <c r="G99" t="s">
        <v>1760</v>
      </c>
    </row>
    <row r="100" spans="1:7" x14ac:dyDescent="0.25">
      <c r="A100" s="11" t="s">
        <v>1841</v>
      </c>
      <c r="B100" s="132">
        <v>8</v>
      </c>
      <c r="C100" s="132">
        <v>2</v>
      </c>
      <c r="D100" s="132">
        <v>2</v>
      </c>
      <c r="E100" s="132">
        <v>1</v>
      </c>
      <c r="G100" t="s">
        <v>1842</v>
      </c>
    </row>
    <row r="101" spans="1:7" ht="31.5" x14ac:dyDescent="0.25">
      <c r="A101" s="11" t="s">
        <v>1843</v>
      </c>
      <c r="B101" s="132">
        <v>8</v>
      </c>
      <c r="C101" s="132">
        <v>1</v>
      </c>
      <c r="D101" s="132">
        <v>1</v>
      </c>
      <c r="E101" s="132">
        <v>1</v>
      </c>
      <c r="G101" t="s">
        <v>1844</v>
      </c>
    </row>
    <row r="102" spans="1:7" x14ac:dyDescent="0.25">
      <c r="A102" s="11" t="s">
        <v>1845</v>
      </c>
      <c r="B102" s="132">
        <v>5</v>
      </c>
      <c r="D102" s="132">
        <v>2</v>
      </c>
      <c r="E102" s="132">
        <v>3</v>
      </c>
      <c r="F102" s="132">
        <v>1</v>
      </c>
      <c r="G102" t="s">
        <v>1805</v>
      </c>
    </row>
    <row r="103" spans="1:7" ht="31.5" x14ac:dyDescent="0.25">
      <c r="A103" s="11" t="s">
        <v>1846</v>
      </c>
      <c r="B103" s="132">
        <v>4</v>
      </c>
      <c r="D103" s="132">
        <v>2</v>
      </c>
      <c r="E103" s="132">
        <v>3</v>
      </c>
      <c r="F103" s="132">
        <v>1</v>
      </c>
      <c r="G103" t="s">
        <v>1760</v>
      </c>
    </row>
    <row r="104" spans="1:7" ht="47.25" x14ac:dyDescent="0.25">
      <c r="A104" s="11" t="s">
        <v>1847</v>
      </c>
      <c r="B104" s="132">
        <v>8</v>
      </c>
      <c r="C104" s="132">
        <v>0</v>
      </c>
      <c r="D104" s="132">
        <v>2</v>
      </c>
      <c r="E104" s="132">
        <v>1</v>
      </c>
      <c r="G104" t="s">
        <v>1848</v>
      </c>
    </row>
    <row r="105" spans="1:7" ht="31.5" x14ac:dyDescent="0.25">
      <c r="A105" s="11" t="s">
        <v>1849</v>
      </c>
      <c r="B105" s="132">
        <v>8</v>
      </c>
      <c r="C105" s="132">
        <v>0</v>
      </c>
      <c r="D105" s="132">
        <v>2</v>
      </c>
      <c r="E105" s="132">
        <v>1</v>
      </c>
      <c r="G105" t="s">
        <v>1850</v>
      </c>
    </row>
    <row r="106" spans="1:7" x14ac:dyDescent="0.25">
      <c r="A106" s="11" t="s">
        <v>1851</v>
      </c>
    </row>
    <row r="107" spans="1:7" x14ac:dyDescent="0.25">
      <c r="A107" s="10" t="s">
        <v>1852</v>
      </c>
      <c r="B107" s="132">
        <v>8</v>
      </c>
      <c r="C107" s="132">
        <v>0</v>
      </c>
      <c r="D107" s="132">
        <v>2</v>
      </c>
      <c r="E107" s="132">
        <v>1</v>
      </c>
      <c r="G107" t="s">
        <v>1860</v>
      </c>
    </row>
    <row r="108" spans="1:7" x14ac:dyDescent="0.25">
      <c r="A108" s="10" t="s">
        <v>1853</v>
      </c>
      <c r="B108" s="132">
        <v>8</v>
      </c>
      <c r="C108" s="132">
        <v>0</v>
      </c>
      <c r="D108" s="132">
        <v>2</v>
      </c>
      <c r="E108" s="132">
        <v>1</v>
      </c>
      <c r="G108" t="s">
        <v>1760</v>
      </c>
    </row>
    <row r="109" spans="1:7" x14ac:dyDescent="0.25">
      <c r="A109" s="10" t="s">
        <v>1854</v>
      </c>
      <c r="B109" s="132">
        <v>8</v>
      </c>
      <c r="C109" s="132">
        <v>0</v>
      </c>
      <c r="D109" s="132">
        <v>2</v>
      </c>
      <c r="E109" s="132">
        <v>1</v>
      </c>
      <c r="G109" t="s">
        <v>1760</v>
      </c>
    </row>
    <row r="110" spans="1:7" x14ac:dyDescent="0.25">
      <c r="A110" s="10" t="s">
        <v>1855</v>
      </c>
      <c r="B110" s="132">
        <v>8</v>
      </c>
      <c r="C110" s="132">
        <v>0</v>
      </c>
      <c r="D110" s="132">
        <v>2</v>
      </c>
      <c r="E110" s="132">
        <v>1</v>
      </c>
      <c r="G110" t="s">
        <v>1760</v>
      </c>
    </row>
    <row r="111" spans="1:7" x14ac:dyDescent="0.25">
      <c r="A111" s="10" t="s">
        <v>1856</v>
      </c>
      <c r="B111" s="132">
        <v>8</v>
      </c>
      <c r="C111" s="132">
        <v>0</v>
      </c>
      <c r="D111" s="132">
        <v>2</v>
      </c>
      <c r="E111" s="132">
        <v>1</v>
      </c>
      <c r="G111" t="s">
        <v>1760</v>
      </c>
    </row>
    <row r="112" spans="1:7" x14ac:dyDescent="0.25">
      <c r="A112" s="10" t="s">
        <v>1857</v>
      </c>
      <c r="B112" s="132">
        <v>8</v>
      </c>
      <c r="C112" s="132">
        <v>0</v>
      </c>
      <c r="D112" s="132">
        <v>2</v>
      </c>
      <c r="E112" s="132">
        <v>1</v>
      </c>
      <c r="G112" t="s">
        <v>1760</v>
      </c>
    </row>
    <row r="113" spans="1:7" x14ac:dyDescent="0.25">
      <c r="A113" s="10" t="s">
        <v>1858</v>
      </c>
      <c r="B113" s="132">
        <v>8</v>
      </c>
      <c r="C113" s="132">
        <v>1</v>
      </c>
      <c r="D113" s="132">
        <v>2</v>
      </c>
      <c r="E113" s="132">
        <v>1</v>
      </c>
      <c r="G113" t="s">
        <v>1760</v>
      </c>
    </row>
    <row r="114" spans="1:7" x14ac:dyDescent="0.25">
      <c r="A114" s="10" t="s">
        <v>1859</v>
      </c>
      <c r="B114" s="132">
        <v>8</v>
      </c>
      <c r="C114" s="132">
        <v>0</v>
      </c>
      <c r="D114" s="132">
        <v>2</v>
      </c>
      <c r="E114" s="132">
        <v>1</v>
      </c>
      <c r="G114" t="s">
        <v>1760</v>
      </c>
    </row>
    <row r="115" spans="1:7" x14ac:dyDescent="0.25">
      <c r="A115" s="10" t="s">
        <v>1861</v>
      </c>
      <c r="G115" t="s">
        <v>1760</v>
      </c>
    </row>
    <row r="116" spans="1:7" x14ac:dyDescent="0.25">
      <c r="A116" s="10" t="s">
        <v>1862</v>
      </c>
      <c r="B116" s="132">
        <v>8</v>
      </c>
      <c r="C116" s="132">
        <v>1</v>
      </c>
      <c r="D116" s="132">
        <v>2</v>
      </c>
      <c r="E116" s="132">
        <v>1</v>
      </c>
      <c r="G116" t="s">
        <v>1760</v>
      </c>
    </row>
    <row r="117" spans="1:7" x14ac:dyDescent="0.25">
      <c r="A117" s="10" t="s">
        <v>1863</v>
      </c>
      <c r="B117" s="132">
        <v>8</v>
      </c>
      <c r="C117" s="132">
        <v>1</v>
      </c>
      <c r="D117" s="132">
        <v>2</v>
      </c>
      <c r="E117" s="132">
        <v>1</v>
      </c>
      <c r="G117" t="s">
        <v>1760</v>
      </c>
    </row>
    <row r="118" spans="1:7" x14ac:dyDescent="0.25">
      <c r="A118" s="10" t="s">
        <v>1864</v>
      </c>
      <c r="B118" s="132">
        <v>8</v>
      </c>
      <c r="C118" s="132">
        <v>1</v>
      </c>
      <c r="D118" s="132">
        <v>1</v>
      </c>
      <c r="E118" s="132">
        <v>1</v>
      </c>
      <c r="G118" t="s">
        <v>1760</v>
      </c>
    </row>
    <row r="119" spans="1:7" x14ac:dyDescent="0.25">
      <c r="A119" s="10" t="s">
        <v>1865</v>
      </c>
      <c r="B119" s="132">
        <v>8</v>
      </c>
      <c r="C119" s="132">
        <v>1</v>
      </c>
      <c r="D119" s="132">
        <v>2</v>
      </c>
      <c r="E119" s="132">
        <v>1</v>
      </c>
      <c r="G119" t="s">
        <v>1760</v>
      </c>
    </row>
    <row r="120" spans="1:7" x14ac:dyDescent="0.25">
      <c r="A120" s="10" t="s">
        <v>1866</v>
      </c>
      <c r="B120" s="132">
        <v>8</v>
      </c>
      <c r="C120" s="132">
        <v>1</v>
      </c>
      <c r="D120" s="132">
        <v>1</v>
      </c>
      <c r="E120" s="132">
        <v>1</v>
      </c>
      <c r="G120" t="s">
        <v>1760</v>
      </c>
    </row>
    <row r="121" spans="1:7" x14ac:dyDescent="0.25">
      <c r="A121" s="24" t="s">
        <v>1867</v>
      </c>
      <c r="B121" s="132">
        <v>8</v>
      </c>
      <c r="C121" s="132">
        <v>1</v>
      </c>
      <c r="D121" s="132">
        <v>1</v>
      </c>
      <c r="E121" s="132">
        <v>1</v>
      </c>
      <c r="G121" t="s">
        <v>1760</v>
      </c>
    </row>
    <row r="122" spans="1:7" x14ac:dyDescent="0.25">
      <c r="A122" s="10" t="s">
        <v>1868</v>
      </c>
      <c r="B122" s="132">
        <v>8</v>
      </c>
      <c r="C122" s="132">
        <v>1</v>
      </c>
      <c r="D122" s="132">
        <v>2</v>
      </c>
      <c r="E122" s="132">
        <v>1</v>
      </c>
      <c r="G122" t="s">
        <v>1760</v>
      </c>
    </row>
    <row r="123" spans="1:7" x14ac:dyDescent="0.25">
      <c r="A123" s="10" t="s">
        <v>1869</v>
      </c>
      <c r="B123" s="132">
        <v>8</v>
      </c>
      <c r="C123" s="132">
        <v>1</v>
      </c>
      <c r="D123" s="132">
        <v>1</v>
      </c>
      <c r="E123" s="132">
        <v>1</v>
      </c>
      <c r="G123" t="s">
        <v>1760</v>
      </c>
    </row>
    <row r="124" spans="1:7" x14ac:dyDescent="0.25">
      <c r="A124" s="24" t="s">
        <v>1870</v>
      </c>
      <c r="B124" s="132">
        <v>8</v>
      </c>
      <c r="C124" s="132">
        <v>1</v>
      </c>
      <c r="D124" s="132">
        <v>2</v>
      </c>
      <c r="E124" s="132">
        <v>1</v>
      </c>
      <c r="G124" t="s">
        <v>1760</v>
      </c>
    </row>
    <row r="125" spans="1:7" s="87" customFormat="1" x14ac:dyDescent="0.25">
      <c r="B125" s="138"/>
      <c r="C125" s="138"/>
      <c r="D125" s="138"/>
      <c r="E125" s="138"/>
      <c r="F125" s="138"/>
    </row>
    <row r="126" spans="1:7" x14ac:dyDescent="0.25">
      <c r="A126" s="42" t="s">
        <v>2646</v>
      </c>
      <c r="B126" s="133">
        <f>COUNTIF(B2:B124,"1")</f>
        <v>0</v>
      </c>
      <c r="C126" s="132">
        <f>COUNT(C2:C124)</f>
        <v>112</v>
      </c>
      <c r="D126" s="132">
        <f>COUNT(D2:D124)</f>
        <v>115</v>
      </c>
      <c r="E126" s="132">
        <f>COUNT(E2:E124)</f>
        <v>115</v>
      </c>
      <c r="F126" s="132">
        <f>COUNT(F2:F124)</f>
        <v>10</v>
      </c>
    </row>
    <row r="127" spans="1:7" x14ac:dyDescent="0.25">
      <c r="A127" s="42" t="s">
        <v>212</v>
      </c>
      <c r="B127" s="133">
        <f>COUNTIF(B2:B124,"2")</f>
        <v>0</v>
      </c>
      <c r="C127" s="134" t="s">
        <v>2340</v>
      </c>
      <c r="D127" s="135" t="s">
        <v>1694</v>
      </c>
      <c r="E127" s="135" t="s">
        <v>2342</v>
      </c>
      <c r="F127" s="135" t="s">
        <v>2344</v>
      </c>
    </row>
    <row r="128" spans="1:7" x14ac:dyDescent="0.25">
      <c r="A128" s="42" t="s">
        <v>355</v>
      </c>
      <c r="B128" s="133">
        <f>COUNTIF(B4:B124,"3")</f>
        <v>0</v>
      </c>
      <c r="C128" s="133">
        <f>COUNTIF(C2:C124,"1")</f>
        <v>52</v>
      </c>
      <c r="D128" s="133">
        <f>COUNTIF(D2:D124,"1")</f>
        <v>21</v>
      </c>
      <c r="E128" s="133">
        <f>COUNTIF(E2:E124,"1")</f>
        <v>105</v>
      </c>
      <c r="F128" s="133">
        <f>COUNTIF(F2:F124,"1")</f>
        <v>9</v>
      </c>
    </row>
    <row r="129" spans="1:6" x14ac:dyDescent="0.25">
      <c r="A129" s="42" t="s">
        <v>515</v>
      </c>
      <c r="B129" s="133">
        <f>COUNTIF(B2:B124,"4")</f>
        <v>1</v>
      </c>
      <c r="C129" s="134" t="s">
        <v>2339</v>
      </c>
      <c r="D129" s="135" t="s">
        <v>1695</v>
      </c>
      <c r="E129" s="135" t="s">
        <v>440</v>
      </c>
      <c r="F129" s="135" t="s">
        <v>2345</v>
      </c>
    </row>
    <row r="130" spans="1:6" x14ac:dyDescent="0.25">
      <c r="A130" s="42" t="s">
        <v>532</v>
      </c>
      <c r="B130" s="133">
        <f>COUNTIF(B4:B124,"5")</f>
        <v>2</v>
      </c>
      <c r="C130" s="133">
        <f>COUNTIF(C2:C124,"2")</f>
        <v>46</v>
      </c>
      <c r="D130" s="133">
        <f>COUNTIF(D2:D124,"2")</f>
        <v>94</v>
      </c>
      <c r="E130" s="133">
        <f>COUNTIF(E2:E124,"2")</f>
        <v>0</v>
      </c>
      <c r="F130" s="133">
        <f>COUNTIF(F2:F124,"2")</f>
        <v>0</v>
      </c>
    </row>
    <row r="131" spans="1:6" x14ac:dyDescent="0.25">
      <c r="A131" s="42" t="s">
        <v>2647</v>
      </c>
      <c r="B131" s="133">
        <f>COUNTIF(B2:B124,"6")</f>
        <v>0</v>
      </c>
      <c r="C131" s="134" t="s">
        <v>2341</v>
      </c>
      <c r="E131" s="135" t="s">
        <v>2343</v>
      </c>
      <c r="F131" s="135" t="s">
        <v>1701</v>
      </c>
    </row>
    <row r="132" spans="1:6" x14ac:dyDescent="0.25">
      <c r="A132" s="42" t="s">
        <v>1718</v>
      </c>
      <c r="B132" s="133">
        <f>COUNTIF(B2:B124,"7")</f>
        <v>0</v>
      </c>
      <c r="C132" s="133">
        <f>COUNTIF(C2:C124,"0")</f>
        <v>14</v>
      </c>
      <c r="E132" s="133">
        <f>COUNTIF(E2:E124,"3")</f>
        <v>10</v>
      </c>
      <c r="F132" s="133">
        <f>COUNTIF(F2:F124,"0")</f>
        <v>1</v>
      </c>
    </row>
    <row r="133" spans="1:6" x14ac:dyDescent="0.25">
      <c r="A133" s="42" t="s">
        <v>710</v>
      </c>
      <c r="B133" s="133">
        <f>COUNTIF(B2:B124,"8")</f>
        <v>112</v>
      </c>
    </row>
    <row r="134" spans="1:6" x14ac:dyDescent="0.25">
      <c r="A134" s="34"/>
      <c r="B134" s="133"/>
    </row>
    <row r="135" spans="1:6" x14ac:dyDescent="0.25">
      <c r="A135" s="42" t="s">
        <v>2327</v>
      </c>
      <c r="B135" s="133">
        <f>SUM(B126:B133)</f>
        <v>115</v>
      </c>
    </row>
    <row r="136" spans="1:6" x14ac:dyDescent="0.25">
      <c r="A136" s="34"/>
      <c r="B136" s="133"/>
    </row>
    <row r="137" spans="1:6" x14ac:dyDescent="0.25">
      <c r="A137" s="34"/>
      <c r="B137" s="133"/>
    </row>
    <row r="139" spans="1:6" x14ac:dyDescent="0.25">
      <c r="A139" s="3" t="s">
        <v>2349</v>
      </c>
      <c r="B139" s="132" t="s">
        <v>1732</v>
      </c>
      <c r="C139" s="136">
        <f>(C128/(C128+C130))*100</f>
        <v>53.061224489795919</v>
      </c>
      <c r="D139" s="136">
        <f>(D128/(D128+D130))*100</f>
        <v>18.260869565217391</v>
      </c>
      <c r="E139" s="136">
        <f>((E128+(E132*0.5))/E126)*100</f>
        <v>95.652173913043484</v>
      </c>
      <c r="F139" s="136">
        <f>(F128/(F128+F130))*100</f>
        <v>100</v>
      </c>
    </row>
  </sheetData>
  <pageMargins left="0.7" right="0.7" top="0.75" bottom="0.75" header="0.3" footer="0.3"/>
  <pageSetup orientation="portrait" horizontalDpi="1200" verticalDpi="1200"/>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7"/>
  <sheetViews>
    <sheetView topLeftCell="D46" zoomScaleNormal="100" zoomScalePageLayoutView="150" workbookViewId="0">
      <selection activeCell="E64" sqref="E64"/>
    </sheetView>
  </sheetViews>
  <sheetFormatPr defaultColWidth="8.875" defaultRowHeight="15.75" x14ac:dyDescent="0.25"/>
  <cols>
    <col min="1" max="1" width="71.125" customWidth="1"/>
    <col min="2" max="2" width="13.125" style="132" bestFit="1" customWidth="1"/>
    <col min="3" max="3" width="18.625" style="132" bestFit="1" customWidth="1"/>
    <col min="4" max="4" width="22.125" style="132" bestFit="1" customWidth="1"/>
    <col min="5" max="5" width="23.5" style="132" bestFit="1" customWidth="1"/>
    <col min="6" max="6" width="13.875" style="132" bestFit="1" customWidth="1"/>
    <col min="7" max="7" width="86.125" bestFit="1" customWidth="1"/>
  </cols>
  <sheetData>
    <row r="1" spans="1:7" s="44" customFormat="1" ht="19.5" x14ac:dyDescent="0.3">
      <c r="A1" s="43" t="s">
        <v>9</v>
      </c>
      <c r="B1" s="130" t="s">
        <v>1716</v>
      </c>
      <c r="C1" s="130" t="s">
        <v>1725</v>
      </c>
      <c r="D1" s="131" t="s">
        <v>2326</v>
      </c>
      <c r="E1" s="130" t="s">
        <v>1713</v>
      </c>
      <c r="F1" s="130" t="s">
        <v>1715</v>
      </c>
      <c r="G1" s="43" t="s">
        <v>85</v>
      </c>
    </row>
    <row r="2" spans="1:7" s="2" customFormat="1" x14ac:dyDescent="0.25">
      <c r="A2" s="13" t="s">
        <v>2046</v>
      </c>
      <c r="B2" s="185"/>
      <c r="C2" s="185"/>
      <c r="D2" s="185"/>
      <c r="E2" s="185"/>
      <c r="F2" s="185"/>
      <c r="G2" s="25"/>
    </row>
    <row r="3" spans="1:7" x14ac:dyDescent="0.25">
      <c r="A3" s="10" t="s">
        <v>2002</v>
      </c>
      <c r="B3" s="132">
        <v>8</v>
      </c>
      <c r="C3" s="132">
        <v>0</v>
      </c>
      <c r="D3" s="132">
        <v>2</v>
      </c>
      <c r="E3" s="132">
        <v>1</v>
      </c>
      <c r="G3" t="s">
        <v>2003</v>
      </c>
    </row>
    <row r="4" spans="1:7" x14ac:dyDescent="0.25">
      <c r="A4" s="10" t="s">
        <v>2004</v>
      </c>
      <c r="B4" s="132">
        <v>8</v>
      </c>
      <c r="C4" s="132">
        <v>0</v>
      </c>
      <c r="D4" s="132">
        <v>2</v>
      </c>
      <c r="E4" s="132">
        <v>1</v>
      </c>
      <c r="G4" t="s">
        <v>2006</v>
      </c>
    </row>
    <row r="5" spans="1:7" x14ac:dyDescent="0.25">
      <c r="A5" s="10" t="s">
        <v>2005</v>
      </c>
      <c r="B5" s="132">
        <v>8</v>
      </c>
      <c r="C5" s="132">
        <v>0</v>
      </c>
      <c r="D5" s="132">
        <v>2</v>
      </c>
      <c r="E5" s="132">
        <v>1</v>
      </c>
      <c r="G5" t="s">
        <v>2006</v>
      </c>
    </row>
    <row r="6" spans="1:7" x14ac:dyDescent="0.25">
      <c r="A6" s="10" t="s">
        <v>2007</v>
      </c>
      <c r="B6" s="132">
        <v>8</v>
      </c>
      <c r="C6" s="132">
        <v>0</v>
      </c>
      <c r="D6" s="132">
        <v>2</v>
      </c>
      <c r="E6" s="132">
        <v>1</v>
      </c>
      <c r="G6" t="s">
        <v>2006</v>
      </c>
    </row>
    <row r="7" spans="1:7" x14ac:dyDescent="0.25">
      <c r="A7" s="10" t="s">
        <v>2008</v>
      </c>
      <c r="B7" s="132">
        <v>8</v>
      </c>
      <c r="C7" s="132">
        <v>1</v>
      </c>
      <c r="D7" s="132">
        <v>2</v>
      </c>
      <c r="E7" s="132">
        <v>1</v>
      </c>
      <c r="G7" t="s">
        <v>2006</v>
      </c>
    </row>
    <row r="8" spans="1:7" x14ac:dyDescent="0.25">
      <c r="A8" s="10" t="s">
        <v>2009</v>
      </c>
      <c r="B8" s="132">
        <v>8</v>
      </c>
      <c r="C8" s="132">
        <v>1</v>
      </c>
      <c r="D8" s="132">
        <v>2</v>
      </c>
      <c r="E8" s="132">
        <v>1</v>
      </c>
      <c r="G8" t="s">
        <v>2006</v>
      </c>
    </row>
    <row r="9" spans="1:7" x14ac:dyDescent="0.25">
      <c r="A9" s="10" t="s">
        <v>2010</v>
      </c>
      <c r="B9" s="132">
        <v>8</v>
      </c>
      <c r="C9" s="132">
        <v>2</v>
      </c>
      <c r="D9" s="132">
        <v>2</v>
      </c>
      <c r="E9" s="132">
        <v>1</v>
      </c>
      <c r="G9" t="s">
        <v>2003</v>
      </c>
    </row>
    <row r="10" spans="1:7" x14ac:dyDescent="0.25">
      <c r="A10" s="10" t="s">
        <v>2011</v>
      </c>
      <c r="B10" s="132">
        <v>8</v>
      </c>
      <c r="C10" s="132">
        <v>1</v>
      </c>
      <c r="D10" s="132">
        <v>2</v>
      </c>
      <c r="E10" s="132">
        <v>1</v>
      </c>
      <c r="G10" t="s">
        <v>2006</v>
      </c>
    </row>
    <row r="11" spans="1:7" x14ac:dyDescent="0.25">
      <c r="A11" s="10" t="s">
        <v>2012</v>
      </c>
      <c r="B11" s="132">
        <v>8</v>
      </c>
      <c r="C11" s="132">
        <v>1</v>
      </c>
      <c r="D11" s="132">
        <v>2</v>
      </c>
      <c r="E11" s="132">
        <v>1</v>
      </c>
      <c r="G11" t="s">
        <v>2006</v>
      </c>
    </row>
    <row r="12" spans="1:7" x14ac:dyDescent="0.25">
      <c r="A12" s="10" t="s">
        <v>2013</v>
      </c>
      <c r="B12" s="132">
        <v>8</v>
      </c>
      <c r="C12" s="132">
        <v>1</v>
      </c>
      <c r="D12" s="132">
        <v>2</v>
      </c>
      <c r="E12" s="132">
        <v>1</v>
      </c>
      <c r="G12" t="s">
        <v>2006</v>
      </c>
    </row>
    <row r="13" spans="1:7" x14ac:dyDescent="0.25">
      <c r="A13" s="10" t="s">
        <v>2014</v>
      </c>
      <c r="B13" s="132">
        <v>8</v>
      </c>
      <c r="C13" s="132">
        <v>1</v>
      </c>
      <c r="D13" s="132">
        <v>1</v>
      </c>
      <c r="E13" s="132">
        <v>1</v>
      </c>
      <c r="G13" t="s">
        <v>2006</v>
      </c>
    </row>
    <row r="14" spans="1:7" x14ac:dyDescent="0.25">
      <c r="A14" s="10" t="s">
        <v>2015</v>
      </c>
      <c r="B14" s="132">
        <v>8</v>
      </c>
      <c r="C14" s="132">
        <v>1</v>
      </c>
      <c r="D14" s="132">
        <v>2</v>
      </c>
      <c r="E14" s="132">
        <v>1</v>
      </c>
      <c r="G14" t="s">
        <v>2006</v>
      </c>
    </row>
    <row r="15" spans="1:7" x14ac:dyDescent="0.25">
      <c r="A15" s="10" t="s">
        <v>2016</v>
      </c>
      <c r="B15" s="132">
        <v>8</v>
      </c>
      <c r="C15" s="132">
        <v>1</v>
      </c>
      <c r="D15" s="132">
        <v>2</v>
      </c>
      <c r="E15" s="132">
        <v>1</v>
      </c>
      <c r="G15" t="s">
        <v>2006</v>
      </c>
    </row>
    <row r="16" spans="1:7" x14ac:dyDescent="0.25">
      <c r="A16" s="10" t="s">
        <v>2017</v>
      </c>
      <c r="B16" s="132">
        <v>8</v>
      </c>
      <c r="C16" s="132">
        <v>2</v>
      </c>
      <c r="D16" s="132">
        <v>2</v>
      </c>
      <c r="E16" s="132">
        <v>1</v>
      </c>
      <c r="G16" t="s">
        <v>2006</v>
      </c>
    </row>
    <row r="17" spans="1:7" x14ac:dyDescent="0.25">
      <c r="A17" s="10" t="s">
        <v>2018</v>
      </c>
      <c r="B17" s="132">
        <v>8</v>
      </c>
      <c r="C17" s="132">
        <v>2</v>
      </c>
      <c r="D17" s="132">
        <v>2</v>
      </c>
      <c r="E17" s="132">
        <v>1</v>
      </c>
      <c r="G17" t="s">
        <v>2003</v>
      </c>
    </row>
    <row r="18" spans="1:7" x14ac:dyDescent="0.25">
      <c r="A18" s="10" t="s">
        <v>2019</v>
      </c>
      <c r="B18" s="132">
        <v>8</v>
      </c>
      <c r="C18" s="132">
        <v>1</v>
      </c>
      <c r="D18" s="132">
        <v>2</v>
      </c>
      <c r="E18" s="132">
        <v>1</v>
      </c>
      <c r="G18" t="s">
        <v>2003</v>
      </c>
    </row>
    <row r="19" spans="1:7" x14ac:dyDescent="0.25">
      <c r="A19" s="10" t="s">
        <v>2020</v>
      </c>
      <c r="B19" s="132">
        <v>8</v>
      </c>
      <c r="C19" s="132">
        <v>1</v>
      </c>
      <c r="D19" s="132">
        <v>1</v>
      </c>
      <c r="E19" s="132">
        <v>1</v>
      </c>
      <c r="G19" t="s">
        <v>2006</v>
      </c>
    </row>
    <row r="20" spans="1:7" x14ac:dyDescent="0.25">
      <c r="A20" s="24" t="s">
        <v>2021</v>
      </c>
      <c r="B20" s="132">
        <v>8</v>
      </c>
      <c r="C20" s="132">
        <v>1</v>
      </c>
      <c r="D20" s="132">
        <v>2</v>
      </c>
      <c r="E20" s="132">
        <v>1</v>
      </c>
      <c r="G20" t="s">
        <v>2006</v>
      </c>
    </row>
    <row r="21" spans="1:7" x14ac:dyDescent="0.25">
      <c r="A21" s="10" t="s">
        <v>2022</v>
      </c>
      <c r="B21" s="132">
        <v>8</v>
      </c>
      <c r="C21" s="132">
        <v>2</v>
      </c>
      <c r="D21" s="132">
        <v>2</v>
      </c>
      <c r="E21" s="132">
        <v>1</v>
      </c>
      <c r="G21" t="s">
        <v>2006</v>
      </c>
    </row>
    <row r="22" spans="1:7" x14ac:dyDescent="0.25">
      <c r="A22" s="10" t="s">
        <v>2023</v>
      </c>
      <c r="B22" s="132">
        <v>8</v>
      </c>
      <c r="C22" s="132">
        <v>1</v>
      </c>
      <c r="D22" s="132">
        <v>1</v>
      </c>
      <c r="E22" s="132">
        <v>1</v>
      </c>
      <c r="G22" t="s">
        <v>2006</v>
      </c>
    </row>
    <row r="23" spans="1:7" x14ac:dyDescent="0.25">
      <c r="A23" s="10" t="s">
        <v>2024</v>
      </c>
      <c r="B23" s="132">
        <v>8</v>
      </c>
      <c r="C23" s="132">
        <v>0</v>
      </c>
      <c r="D23" s="132">
        <v>2</v>
      </c>
      <c r="E23" s="132">
        <v>1</v>
      </c>
      <c r="G23" t="s">
        <v>2039</v>
      </c>
    </row>
    <row r="24" spans="1:7" x14ac:dyDescent="0.25">
      <c r="A24" s="10" t="s">
        <v>2025</v>
      </c>
      <c r="B24" s="132">
        <v>8</v>
      </c>
      <c r="C24" s="132">
        <v>0</v>
      </c>
      <c r="D24" s="132">
        <v>1</v>
      </c>
      <c r="E24" s="132">
        <v>1</v>
      </c>
      <c r="G24" t="s">
        <v>2040</v>
      </c>
    </row>
    <row r="25" spans="1:7" x14ac:dyDescent="0.25">
      <c r="A25" s="24" t="s">
        <v>2026</v>
      </c>
      <c r="B25" s="132">
        <v>8</v>
      </c>
      <c r="C25" s="132">
        <v>2</v>
      </c>
      <c r="D25" s="132">
        <v>2</v>
      </c>
      <c r="E25" s="132">
        <v>1</v>
      </c>
      <c r="G25" t="s">
        <v>2006</v>
      </c>
    </row>
    <row r="26" spans="1:7" x14ac:dyDescent="0.25">
      <c r="A26" s="10" t="s">
        <v>2027</v>
      </c>
      <c r="B26" s="132">
        <v>8</v>
      </c>
      <c r="C26" s="132">
        <v>2</v>
      </c>
      <c r="D26" s="132">
        <v>2</v>
      </c>
      <c r="E26" s="132">
        <v>1</v>
      </c>
      <c r="G26" t="s">
        <v>2006</v>
      </c>
    </row>
    <row r="27" spans="1:7" x14ac:dyDescent="0.25">
      <c r="A27" s="10" t="s">
        <v>2028</v>
      </c>
      <c r="B27" s="132">
        <v>8</v>
      </c>
      <c r="C27" s="132">
        <v>2</v>
      </c>
      <c r="D27" s="132">
        <v>2</v>
      </c>
      <c r="E27" s="132">
        <v>1</v>
      </c>
      <c r="G27" t="s">
        <v>2041</v>
      </c>
    </row>
    <row r="28" spans="1:7" x14ac:dyDescent="0.25">
      <c r="A28" s="10" t="s">
        <v>2029</v>
      </c>
      <c r="B28" s="132">
        <v>4</v>
      </c>
      <c r="D28" s="132">
        <v>1</v>
      </c>
      <c r="E28" s="132">
        <v>3</v>
      </c>
      <c r="F28" s="132">
        <v>2</v>
      </c>
      <c r="G28" t="s">
        <v>2042</v>
      </c>
    </row>
    <row r="29" spans="1:7" x14ac:dyDescent="0.25">
      <c r="A29" s="10" t="s">
        <v>2030</v>
      </c>
      <c r="B29" s="132">
        <v>8</v>
      </c>
      <c r="C29" s="132">
        <v>0</v>
      </c>
      <c r="D29" s="132">
        <v>2</v>
      </c>
      <c r="E29" s="132">
        <v>1</v>
      </c>
      <c r="G29" t="s">
        <v>2043</v>
      </c>
    </row>
    <row r="30" spans="1:7" x14ac:dyDescent="0.25">
      <c r="A30" s="10" t="s">
        <v>2031</v>
      </c>
      <c r="B30" s="132">
        <v>8</v>
      </c>
      <c r="C30" s="132">
        <v>2</v>
      </c>
      <c r="D30" s="132">
        <v>2</v>
      </c>
      <c r="E30" s="132">
        <v>1</v>
      </c>
      <c r="G30" t="s">
        <v>2003</v>
      </c>
    </row>
    <row r="31" spans="1:7" x14ac:dyDescent="0.25">
      <c r="A31" s="10" t="s">
        <v>2032</v>
      </c>
      <c r="B31" s="132">
        <v>6</v>
      </c>
      <c r="D31" s="132">
        <v>1</v>
      </c>
      <c r="E31" s="132">
        <v>1</v>
      </c>
      <c r="G31" t="s">
        <v>2006</v>
      </c>
    </row>
    <row r="32" spans="1:7" x14ac:dyDescent="0.25">
      <c r="A32" s="10" t="s">
        <v>2033</v>
      </c>
      <c r="B32" s="132">
        <v>8</v>
      </c>
      <c r="C32" s="132">
        <v>2</v>
      </c>
      <c r="D32" s="132">
        <v>2</v>
      </c>
      <c r="E32" s="132">
        <v>1</v>
      </c>
      <c r="G32" t="s">
        <v>2044</v>
      </c>
    </row>
    <row r="33" spans="1:7" x14ac:dyDescent="0.25">
      <c r="A33" s="10" t="s">
        <v>2034</v>
      </c>
      <c r="B33" s="132">
        <v>5</v>
      </c>
      <c r="D33" s="132">
        <v>2</v>
      </c>
      <c r="E33" s="132">
        <v>3</v>
      </c>
      <c r="F33" s="132">
        <v>1</v>
      </c>
      <c r="G33" t="s">
        <v>2003</v>
      </c>
    </row>
    <row r="34" spans="1:7" x14ac:dyDescent="0.25">
      <c r="A34" s="10" t="s">
        <v>2035</v>
      </c>
      <c r="B34" s="132">
        <v>5</v>
      </c>
      <c r="D34" s="132">
        <v>2</v>
      </c>
      <c r="E34" s="132">
        <v>3</v>
      </c>
      <c r="F34" s="132">
        <v>1</v>
      </c>
      <c r="G34" t="s">
        <v>2003</v>
      </c>
    </row>
    <row r="35" spans="1:7" x14ac:dyDescent="0.25">
      <c r="A35" s="10" t="s">
        <v>2036</v>
      </c>
      <c r="B35" s="132">
        <v>4</v>
      </c>
      <c r="D35" s="132">
        <v>1</v>
      </c>
      <c r="E35" s="132">
        <v>3</v>
      </c>
      <c r="F35" s="132">
        <v>1</v>
      </c>
      <c r="G35" t="s">
        <v>2045</v>
      </c>
    </row>
    <row r="36" spans="1:7" x14ac:dyDescent="0.25">
      <c r="A36" s="10" t="s">
        <v>2037</v>
      </c>
      <c r="B36" s="132">
        <v>5</v>
      </c>
      <c r="D36" s="132">
        <v>2</v>
      </c>
      <c r="E36" s="132">
        <v>3</v>
      </c>
      <c r="F36" s="132">
        <v>1</v>
      </c>
      <c r="G36" t="s">
        <v>2006</v>
      </c>
    </row>
    <row r="37" spans="1:7" x14ac:dyDescent="0.25">
      <c r="A37" s="10" t="s">
        <v>2038</v>
      </c>
      <c r="B37" s="132">
        <v>5</v>
      </c>
      <c r="D37" s="132">
        <v>2</v>
      </c>
      <c r="E37" s="132">
        <v>1</v>
      </c>
      <c r="G37" t="s">
        <v>2039</v>
      </c>
    </row>
    <row r="38" spans="1:7" x14ac:dyDescent="0.25">
      <c r="A38" s="10" t="s">
        <v>2047</v>
      </c>
      <c r="B38" s="132">
        <v>8</v>
      </c>
      <c r="C38" s="132">
        <v>2</v>
      </c>
      <c r="D38" s="132">
        <v>2</v>
      </c>
      <c r="E38" s="132">
        <v>1</v>
      </c>
      <c r="G38" t="s">
        <v>2039</v>
      </c>
    </row>
    <row r="39" spans="1:7" x14ac:dyDescent="0.25">
      <c r="A39" s="10" t="s">
        <v>2048</v>
      </c>
      <c r="B39" s="132">
        <v>8</v>
      </c>
      <c r="C39" s="132">
        <v>2</v>
      </c>
      <c r="D39" s="132">
        <v>2</v>
      </c>
      <c r="E39" s="132">
        <v>1</v>
      </c>
      <c r="G39" t="s">
        <v>2006</v>
      </c>
    </row>
    <row r="40" spans="1:7" x14ac:dyDescent="0.25">
      <c r="A40" s="10" t="s">
        <v>2049</v>
      </c>
      <c r="B40" s="132">
        <v>8</v>
      </c>
      <c r="C40" s="132">
        <v>2</v>
      </c>
      <c r="D40" s="132">
        <v>2</v>
      </c>
      <c r="E40" s="132">
        <v>1</v>
      </c>
      <c r="G40" t="s">
        <v>2006</v>
      </c>
    </row>
    <row r="41" spans="1:7" x14ac:dyDescent="0.25">
      <c r="A41" s="10" t="s">
        <v>2050</v>
      </c>
      <c r="B41" s="132">
        <v>8</v>
      </c>
      <c r="C41" s="132">
        <v>2</v>
      </c>
      <c r="D41" s="132">
        <v>2</v>
      </c>
      <c r="E41" s="132">
        <v>3</v>
      </c>
      <c r="F41" s="132">
        <v>0</v>
      </c>
      <c r="G41" t="s">
        <v>2006</v>
      </c>
    </row>
    <row r="42" spans="1:7" x14ac:dyDescent="0.25">
      <c r="A42" s="10" t="s">
        <v>2051</v>
      </c>
      <c r="B42" s="132">
        <v>8</v>
      </c>
      <c r="C42" s="132">
        <v>2</v>
      </c>
      <c r="D42" s="132">
        <v>2</v>
      </c>
      <c r="E42" s="132">
        <v>1</v>
      </c>
      <c r="G42" t="s">
        <v>2006</v>
      </c>
    </row>
    <row r="43" spans="1:7" x14ac:dyDescent="0.25">
      <c r="A43" s="10" t="s">
        <v>2052</v>
      </c>
      <c r="B43" s="132">
        <v>8</v>
      </c>
      <c r="C43" s="132">
        <v>2</v>
      </c>
      <c r="D43" s="132">
        <v>2</v>
      </c>
      <c r="E43" s="132">
        <v>1</v>
      </c>
      <c r="G43" t="s">
        <v>2006</v>
      </c>
    </row>
    <row r="44" spans="1:7" x14ac:dyDescent="0.25">
      <c r="A44" s="10" t="s">
        <v>2053</v>
      </c>
      <c r="B44" s="132">
        <v>8</v>
      </c>
      <c r="C44" s="132">
        <v>2</v>
      </c>
      <c r="D44" s="132">
        <v>2</v>
      </c>
      <c r="E44" s="132">
        <v>1</v>
      </c>
      <c r="G44" t="s">
        <v>2039</v>
      </c>
    </row>
    <row r="45" spans="1:7" x14ac:dyDescent="0.25">
      <c r="A45" s="10" t="s">
        <v>2054</v>
      </c>
      <c r="B45" s="132">
        <v>8</v>
      </c>
      <c r="C45" s="132">
        <v>2</v>
      </c>
      <c r="D45" s="132">
        <v>2</v>
      </c>
      <c r="E45" s="132">
        <v>1</v>
      </c>
      <c r="G45" t="s">
        <v>2006</v>
      </c>
    </row>
    <row r="46" spans="1:7" x14ac:dyDescent="0.25">
      <c r="A46" s="10" t="s">
        <v>2170</v>
      </c>
      <c r="B46" s="132">
        <v>8</v>
      </c>
      <c r="C46" s="132">
        <v>2</v>
      </c>
      <c r="D46" s="132">
        <v>2</v>
      </c>
      <c r="E46" s="132">
        <v>1</v>
      </c>
      <c r="G46" t="s">
        <v>2006</v>
      </c>
    </row>
    <row r="47" spans="1:7" x14ac:dyDescent="0.25">
      <c r="A47" s="10" t="s">
        <v>2055</v>
      </c>
      <c r="B47" s="132">
        <v>8</v>
      </c>
      <c r="C47" s="132">
        <v>2</v>
      </c>
      <c r="D47" s="132">
        <v>2</v>
      </c>
      <c r="E47" s="132">
        <v>1</v>
      </c>
      <c r="G47" t="s">
        <v>2006</v>
      </c>
    </row>
    <row r="48" spans="1:7" x14ac:dyDescent="0.25">
      <c r="A48" s="10" t="s">
        <v>2056</v>
      </c>
      <c r="B48" s="132">
        <v>8</v>
      </c>
      <c r="C48" s="132">
        <v>2</v>
      </c>
      <c r="D48" s="132">
        <v>2</v>
      </c>
      <c r="E48" s="132">
        <v>1</v>
      </c>
      <c r="G48" t="s">
        <v>2039</v>
      </c>
    </row>
    <row r="49" spans="1:7" x14ac:dyDescent="0.25">
      <c r="A49" s="10" t="s">
        <v>2057</v>
      </c>
      <c r="B49" s="132">
        <v>8</v>
      </c>
      <c r="C49" s="132">
        <v>2</v>
      </c>
      <c r="D49" s="132">
        <v>2</v>
      </c>
      <c r="E49" s="132">
        <v>1</v>
      </c>
      <c r="G49" t="s">
        <v>2006</v>
      </c>
    </row>
    <row r="50" spans="1:7" x14ac:dyDescent="0.25">
      <c r="A50" s="10" t="s">
        <v>2058</v>
      </c>
      <c r="B50" s="132">
        <v>8</v>
      </c>
      <c r="C50" s="132">
        <v>2</v>
      </c>
      <c r="D50" s="132">
        <v>2</v>
      </c>
      <c r="E50" s="132">
        <v>3</v>
      </c>
      <c r="F50" s="132">
        <v>1</v>
      </c>
      <c r="G50" t="s">
        <v>2006</v>
      </c>
    </row>
    <row r="51" spans="1:7" x14ac:dyDescent="0.25">
      <c r="A51" s="10" t="s">
        <v>2059</v>
      </c>
      <c r="B51" s="132">
        <v>8</v>
      </c>
      <c r="C51" s="132">
        <v>2</v>
      </c>
      <c r="D51" s="132">
        <v>2</v>
      </c>
      <c r="E51" s="132">
        <v>1</v>
      </c>
      <c r="G51" t="s">
        <v>2006</v>
      </c>
    </row>
    <row r="52" spans="1:7" x14ac:dyDescent="0.25">
      <c r="A52" s="10" t="s">
        <v>2060</v>
      </c>
      <c r="B52" s="132">
        <v>8</v>
      </c>
      <c r="C52" s="132">
        <v>2</v>
      </c>
      <c r="D52" s="132">
        <v>2</v>
      </c>
      <c r="E52" s="132">
        <v>1</v>
      </c>
      <c r="G52" t="s">
        <v>2006</v>
      </c>
    </row>
    <row r="53" spans="1:7" x14ac:dyDescent="0.25">
      <c r="A53" s="10" t="s">
        <v>2061</v>
      </c>
      <c r="B53" s="132">
        <v>8</v>
      </c>
      <c r="C53" s="132">
        <v>2</v>
      </c>
      <c r="D53" s="132">
        <v>2</v>
      </c>
      <c r="E53" s="132">
        <v>1</v>
      </c>
      <c r="G53" t="s">
        <v>2006</v>
      </c>
    </row>
    <row r="54" spans="1:7" x14ac:dyDescent="0.25">
      <c r="A54" s="10" t="s">
        <v>2062</v>
      </c>
      <c r="B54" s="132">
        <v>8</v>
      </c>
      <c r="C54" s="132">
        <v>2</v>
      </c>
      <c r="D54" s="132">
        <v>2</v>
      </c>
      <c r="E54" s="132">
        <v>1</v>
      </c>
      <c r="G54" t="s">
        <v>2006</v>
      </c>
    </row>
    <row r="55" spans="1:7" x14ac:dyDescent="0.25">
      <c r="A55" s="10" t="s">
        <v>2063</v>
      </c>
      <c r="B55" s="132">
        <v>8</v>
      </c>
      <c r="C55" s="132">
        <v>2</v>
      </c>
      <c r="D55" s="132">
        <v>2</v>
      </c>
      <c r="E55" s="132">
        <v>1</v>
      </c>
      <c r="G55" t="s">
        <v>2039</v>
      </c>
    </row>
    <row r="56" spans="1:7" x14ac:dyDescent="0.25">
      <c r="A56" s="10" t="s">
        <v>2064</v>
      </c>
      <c r="B56" s="132">
        <v>8</v>
      </c>
      <c r="C56" s="132">
        <v>2</v>
      </c>
      <c r="D56" s="132">
        <v>2</v>
      </c>
      <c r="E56" s="132">
        <v>1</v>
      </c>
      <c r="G56" t="s">
        <v>2039</v>
      </c>
    </row>
    <row r="57" spans="1:7" x14ac:dyDescent="0.25">
      <c r="A57" s="10" t="s">
        <v>2065</v>
      </c>
      <c r="B57" s="132">
        <v>8</v>
      </c>
      <c r="C57" s="132">
        <v>2</v>
      </c>
      <c r="D57" s="132">
        <v>2</v>
      </c>
      <c r="E57" s="132">
        <v>1</v>
      </c>
      <c r="G57" t="s">
        <v>2006</v>
      </c>
    </row>
    <row r="58" spans="1:7" x14ac:dyDescent="0.25">
      <c r="A58" s="10" t="s">
        <v>2066</v>
      </c>
      <c r="B58" s="132">
        <v>8</v>
      </c>
      <c r="C58" s="132">
        <v>2</v>
      </c>
      <c r="D58" s="132">
        <v>2</v>
      </c>
      <c r="E58" s="132">
        <v>1</v>
      </c>
      <c r="G58" t="s">
        <v>2067</v>
      </c>
    </row>
    <row r="59" spans="1:7" x14ac:dyDescent="0.25">
      <c r="A59" s="10" t="s">
        <v>2068</v>
      </c>
      <c r="B59" s="132">
        <v>8</v>
      </c>
      <c r="C59" s="132">
        <v>2</v>
      </c>
      <c r="D59" s="132">
        <v>2</v>
      </c>
      <c r="E59" s="132">
        <v>1</v>
      </c>
      <c r="G59" t="s">
        <v>2069</v>
      </c>
    </row>
    <row r="60" spans="1:7" x14ac:dyDescent="0.25">
      <c r="A60" s="10" t="s">
        <v>2070</v>
      </c>
      <c r="B60" s="132">
        <v>8</v>
      </c>
      <c r="C60" s="132">
        <v>2</v>
      </c>
      <c r="D60" s="132">
        <v>2</v>
      </c>
      <c r="E60" s="132">
        <v>1</v>
      </c>
      <c r="G60" t="s">
        <v>2006</v>
      </c>
    </row>
    <row r="61" spans="1:7" x14ac:dyDescent="0.25">
      <c r="A61" s="10" t="s">
        <v>2071</v>
      </c>
      <c r="B61" s="132">
        <v>8</v>
      </c>
      <c r="C61" s="132">
        <v>2</v>
      </c>
      <c r="D61" s="132">
        <v>2</v>
      </c>
      <c r="E61" s="132">
        <v>1</v>
      </c>
      <c r="G61" t="s">
        <v>2006</v>
      </c>
    </row>
    <row r="62" spans="1:7" x14ac:dyDescent="0.25">
      <c r="A62" s="10" t="s">
        <v>2072</v>
      </c>
      <c r="B62" s="132">
        <v>8</v>
      </c>
      <c r="C62" s="132">
        <v>2</v>
      </c>
      <c r="D62" s="132">
        <v>2</v>
      </c>
      <c r="E62" s="132">
        <v>1</v>
      </c>
      <c r="G62" t="s">
        <v>2073</v>
      </c>
    </row>
    <row r="63" spans="1:7" s="87" customFormat="1" x14ac:dyDescent="0.25">
      <c r="B63" s="138"/>
      <c r="C63" s="138"/>
      <c r="D63" s="138"/>
      <c r="E63" s="138"/>
      <c r="F63" s="138"/>
    </row>
    <row r="64" spans="1:7" x14ac:dyDescent="0.25">
      <c r="A64" s="42" t="s">
        <v>2646</v>
      </c>
      <c r="B64" s="133">
        <f>COUNTIF(B2:B62,"1")</f>
        <v>0</v>
      </c>
      <c r="C64" s="132">
        <f>COUNT(C2:C62)</f>
        <v>53</v>
      </c>
      <c r="D64" s="132">
        <f>COUNT(D2:D62)</f>
        <v>60</v>
      </c>
      <c r="E64" s="132">
        <f t="shared" ref="E64" si="0">COUNT(E2:E62)</f>
        <v>60</v>
      </c>
      <c r="F64" s="132">
        <f>COUNT(F2:F62)</f>
        <v>7</v>
      </c>
    </row>
    <row r="65" spans="1:6" x14ac:dyDescent="0.25">
      <c r="A65" s="42" t="s">
        <v>212</v>
      </c>
      <c r="B65" s="133">
        <f>COUNTIF(B2:B62,"2")</f>
        <v>0</v>
      </c>
      <c r="C65" s="134" t="s">
        <v>2340</v>
      </c>
      <c r="D65" s="135" t="s">
        <v>1694</v>
      </c>
      <c r="E65" s="135" t="s">
        <v>2342</v>
      </c>
      <c r="F65" s="135" t="s">
        <v>2344</v>
      </c>
    </row>
    <row r="66" spans="1:6" x14ac:dyDescent="0.25">
      <c r="A66" s="42" t="s">
        <v>355</v>
      </c>
      <c r="B66" s="133">
        <f>COUNTIF(B2:B62,"3")</f>
        <v>0</v>
      </c>
      <c r="C66" s="133">
        <f>COUNTIF(C2:C62,"1")</f>
        <v>12</v>
      </c>
      <c r="D66" s="133">
        <f>COUNTIF(D2:D62,"1")</f>
        <v>7</v>
      </c>
      <c r="E66" s="133">
        <f>COUNTIF(E2:E62,"1")</f>
        <v>53</v>
      </c>
      <c r="F66" s="133">
        <f>COUNTIF(F2:F62,"1")</f>
        <v>5</v>
      </c>
    </row>
    <row r="67" spans="1:6" x14ac:dyDescent="0.25">
      <c r="A67" s="42" t="s">
        <v>515</v>
      </c>
      <c r="B67" s="133">
        <f>COUNTIF(B2:B62,"4")</f>
        <v>2</v>
      </c>
      <c r="C67" s="134" t="s">
        <v>2339</v>
      </c>
      <c r="D67" s="135" t="s">
        <v>1695</v>
      </c>
      <c r="E67" s="135" t="s">
        <v>440</v>
      </c>
      <c r="F67" s="135" t="s">
        <v>2345</v>
      </c>
    </row>
    <row r="68" spans="1:6" x14ac:dyDescent="0.25">
      <c r="A68" s="42" t="s">
        <v>532</v>
      </c>
      <c r="B68" s="133">
        <f>COUNTIF(B2:B62,"5")</f>
        <v>4</v>
      </c>
      <c r="C68" s="133">
        <f>COUNTIF(C2:C62,"2")</f>
        <v>34</v>
      </c>
      <c r="D68" s="133">
        <f>COUNTIF(D2:D62,"2")</f>
        <v>53</v>
      </c>
      <c r="E68" s="133">
        <f>COUNTIF(E2:E62,"2")</f>
        <v>0</v>
      </c>
      <c r="F68" s="133">
        <f>COUNTIF(F2:F62,"2")</f>
        <v>1</v>
      </c>
    </row>
    <row r="69" spans="1:6" x14ac:dyDescent="0.25">
      <c r="A69" s="42" t="s">
        <v>2647</v>
      </c>
      <c r="B69" s="133">
        <f>COUNTIF(B2:B62,"6")</f>
        <v>1</v>
      </c>
      <c r="C69" s="134" t="s">
        <v>2341</v>
      </c>
      <c r="E69" s="135" t="s">
        <v>2343</v>
      </c>
      <c r="F69" s="135" t="s">
        <v>1701</v>
      </c>
    </row>
    <row r="70" spans="1:6" x14ac:dyDescent="0.25">
      <c r="A70" s="42" t="s">
        <v>1718</v>
      </c>
      <c r="B70" s="133">
        <f>COUNTIF(B2:B62,"7")</f>
        <v>0</v>
      </c>
      <c r="C70" s="133">
        <f>COUNTIF(C2:C62,"0")</f>
        <v>7</v>
      </c>
      <c r="E70" s="133">
        <f>COUNTIF(E2:E62,"3")</f>
        <v>7</v>
      </c>
      <c r="F70" s="133">
        <f>COUNTIF(F2:F62,"0")</f>
        <v>1</v>
      </c>
    </row>
    <row r="71" spans="1:6" x14ac:dyDescent="0.25">
      <c r="A71" s="42" t="s">
        <v>710</v>
      </c>
      <c r="B71" s="133">
        <f>COUNTIF(B2:B62,"8")</f>
        <v>53</v>
      </c>
    </row>
    <row r="72" spans="1:6" x14ac:dyDescent="0.25">
      <c r="A72" s="34"/>
      <c r="B72" s="133"/>
    </row>
    <row r="73" spans="1:6" x14ac:dyDescent="0.25">
      <c r="A73" s="42" t="s">
        <v>2327</v>
      </c>
      <c r="B73" s="133">
        <f>SUM(B64:B71)</f>
        <v>60</v>
      </c>
    </row>
    <row r="74" spans="1:6" x14ac:dyDescent="0.25">
      <c r="A74" s="34"/>
      <c r="B74" s="133"/>
    </row>
    <row r="75" spans="1:6" x14ac:dyDescent="0.25">
      <c r="A75" s="34"/>
      <c r="B75" s="133"/>
    </row>
    <row r="77" spans="1:6" x14ac:dyDescent="0.25">
      <c r="A77" s="3" t="s">
        <v>2349</v>
      </c>
      <c r="C77" s="136">
        <f>(C66/(C66+C68))*100</f>
        <v>26.086956521739129</v>
      </c>
      <c r="D77" s="136">
        <f>(D66/(D66+D68))*100</f>
        <v>11.666666666666666</v>
      </c>
      <c r="E77" s="136">
        <f>((E66+(E70*0.5))/E64)*100</f>
        <v>94.166666666666671</v>
      </c>
      <c r="F77" s="136">
        <f>(F66/(F66+F68))*100</f>
        <v>83.333333333333343</v>
      </c>
    </row>
  </sheetData>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2"/>
  <sheetViews>
    <sheetView zoomScaleNormal="100" zoomScalePageLayoutView="150" workbookViewId="0">
      <selection activeCell="A87" sqref="A87"/>
    </sheetView>
  </sheetViews>
  <sheetFormatPr defaultColWidth="8.875" defaultRowHeight="15.75" x14ac:dyDescent="0.25"/>
  <cols>
    <col min="1" max="1" width="70" customWidth="1"/>
    <col min="2" max="2" width="13.125" style="132" bestFit="1" customWidth="1"/>
    <col min="3" max="3" width="18.625" style="132" bestFit="1" customWidth="1"/>
    <col min="4" max="4" width="22.125" style="132" bestFit="1" customWidth="1"/>
    <col min="5" max="5" width="23.5" style="132" bestFit="1" customWidth="1"/>
    <col min="6" max="6" width="13.875" style="132" bestFit="1" customWidth="1"/>
    <col min="7" max="7" width="15.875" customWidth="1"/>
  </cols>
  <sheetData>
    <row r="1" spans="1:7" s="44" customFormat="1" ht="19.5" x14ac:dyDescent="0.3">
      <c r="A1" s="43" t="s">
        <v>9</v>
      </c>
      <c r="B1" s="130" t="s">
        <v>1716</v>
      </c>
      <c r="C1" s="130" t="s">
        <v>1725</v>
      </c>
      <c r="D1" s="131" t="s">
        <v>2326</v>
      </c>
      <c r="E1" s="130" t="s">
        <v>1713</v>
      </c>
      <c r="F1" s="130" t="s">
        <v>1715</v>
      </c>
      <c r="G1" s="43" t="s">
        <v>85</v>
      </c>
    </row>
    <row r="2" spans="1:7" s="18" customFormat="1" ht="31.5" x14ac:dyDescent="0.25">
      <c r="A2" s="14" t="s">
        <v>2095</v>
      </c>
      <c r="B2" s="187"/>
      <c r="C2" s="187"/>
      <c r="D2" s="187"/>
      <c r="E2" s="187"/>
      <c r="F2" s="187"/>
    </row>
    <row r="3" spans="1:7" x14ac:dyDescent="0.25">
      <c r="A3" s="5" t="s">
        <v>2074</v>
      </c>
      <c r="B3" s="132">
        <v>8</v>
      </c>
      <c r="C3" s="132">
        <v>1</v>
      </c>
      <c r="D3" s="132">
        <v>1</v>
      </c>
      <c r="E3" s="132">
        <v>1</v>
      </c>
      <c r="G3" t="s">
        <v>1772</v>
      </c>
    </row>
    <row r="4" spans="1:7" x14ac:dyDescent="0.25">
      <c r="A4" s="5" t="s">
        <v>2075</v>
      </c>
      <c r="B4" s="132">
        <v>8</v>
      </c>
      <c r="C4" s="132">
        <v>1</v>
      </c>
      <c r="D4" s="132">
        <v>1</v>
      </c>
      <c r="E4" s="132">
        <v>1</v>
      </c>
      <c r="G4" t="s">
        <v>1772</v>
      </c>
    </row>
    <row r="5" spans="1:7" x14ac:dyDescent="0.25">
      <c r="A5" s="5" t="s">
        <v>2076</v>
      </c>
      <c r="B5" s="132">
        <v>8</v>
      </c>
      <c r="C5" s="132">
        <v>0</v>
      </c>
      <c r="D5" s="132">
        <v>1</v>
      </c>
      <c r="E5" s="132">
        <v>1</v>
      </c>
      <c r="G5" t="s">
        <v>1772</v>
      </c>
    </row>
    <row r="6" spans="1:7" x14ac:dyDescent="0.25">
      <c r="A6" s="5" t="s">
        <v>2077</v>
      </c>
      <c r="B6" s="132">
        <v>8</v>
      </c>
      <c r="C6" s="132">
        <v>1</v>
      </c>
      <c r="D6" s="132">
        <v>1</v>
      </c>
      <c r="E6" s="132">
        <v>1</v>
      </c>
      <c r="G6" t="s">
        <v>1772</v>
      </c>
    </row>
    <row r="7" spans="1:7" x14ac:dyDescent="0.25">
      <c r="A7" s="5" t="s">
        <v>2078</v>
      </c>
      <c r="B7" s="132">
        <v>8</v>
      </c>
      <c r="C7" s="132">
        <v>1</v>
      </c>
      <c r="D7" s="132">
        <v>1</v>
      </c>
      <c r="E7" s="132">
        <v>1</v>
      </c>
      <c r="G7" t="s">
        <v>1772</v>
      </c>
    </row>
    <row r="8" spans="1:7" x14ac:dyDescent="0.25">
      <c r="A8" s="5" t="s">
        <v>2079</v>
      </c>
      <c r="B8" s="132">
        <v>8</v>
      </c>
      <c r="C8" s="132">
        <v>1</v>
      </c>
      <c r="D8" s="132">
        <v>1</v>
      </c>
      <c r="E8" s="132">
        <v>1</v>
      </c>
      <c r="G8" t="s">
        <v>1772</v>
      </c>
    </row>
    <row r="9" spans="1:7" x14ac:dyDescent="0.25">
      <c r="A9" s="5" t="s">
        <v>2080</v>
      </c>
      <c r="B9" s="132">
        <v>8</v>
      </c>
      <c r="C9" s="132">
        <v>1</v>
      </c>
      <c r="D9" s="132">
        <v>2</v>
      </c>
      <c r="E9" s="132">
        <v>1</v>
      </c>
      <c r="G9" t="s">
        <v>1772</v>
      </c>
    </row>
    <row r="10" spans="1:7" x14ac:dyDescent="0.25">
      <c r="A10" s="5" t="s">
        <v>2081</v>
      </c>
      <c r="B10" s="132">
        <v>8</v>
      </c>
      <c r="C10" s="132">
        <v>1</v>
      </c>
      <c r="D10" s="132">
        <v>1</v>
      </c>
      <c r="E10" s="132">
        <v>1</v>
      </c>
      <c r="G10" t="s">
        <v>1772</v>
      </c>
    </row>
    <row r="11" spans="1:7" x14ac:dyDescent="0.25">
      <c r="A11" s="5" t="s">
        <v>2082</v>
      </c>
      <c r="B11" s="132">
        <v>8</v>
      </c>
      <c r="C11" s="132">
        <v>1</v>
      </c>
      <c r="D11" s="132">
        <v>1</v>
      </c>
      <c r="E11" s="132">
        <v>1</v>
      </c>
      <c r="G11" t="s">
        <v>1772</v>
      </c>
    </row>
    <row r="12" spans="1:7" x14ac:dyDescent="0.25">
      <c r="A12" s="5" t="s">
        <v>2083</v>
      </c>
      <c r="B12" s="132">
        <v>8</v>
      </c>
      <c r="C12" s="132">
        <v>1</v>
      </c>
      <c r="D12" s="132">
        <v>2</v>
      </c>
      <c r="E12" s="132">
        <v>1</v>
      </c>
      <c r="G12" t="s">
        <v>1772</v>
      </c>
    </row>
    <row r="13" spans="1:7" x14ac:dyDescent="0.25">
      <c r="A13" s="5" t="s">
        <v>2084</v>
      </c>
      <c r="B13" s="132">
        <v>8</v>
      </c>
      <c r="C13" s="132">
        <v>1</v>
      </c>
      <c r="D13" s="132">
        <v>1</v>
      </c>
      <c r="E13" s="132">
        <v>1</v>
      </c>
      <c r="G13" t="s">
        <v>1772</v>
      </c>
    </row>
    <row r="14" spans="1:7" x14ac:dyDescent="0.25">
      <c r="A14" s="5" t="s">
        <v>2085</v>
      </c>
      <c r="B14" s="132">
        <v>8</v>
      </c>
      <c r="C14" s="132">
        <v>1</v>
      </c>
      <c r="D14" s="132">
        <v>1</v>
      </c>
      <c r="E14" s="132">
        <v>1</v>
      </c>
      <c r="G14" t="s">
        <v>1772</v>
      </c>
    </row>
    <row r="15" spans="1:7" x14ac:dyDescent="0.25">
      <c r="A15" s="5" t="s">
        <v>2086</v>
      </c>
      <c r="B15" s="132">
        <v>8</v>
      </c>
      <c r="C15" s="132">
        <v>1</v>
      </c>
      <c r="D15" s="132">
        <v>1</v>
      </c>
      <c r="E15" s="132">
        <v>1</v>
      </c>
      <c r="G15" t="s">
        <v>1772</v>
      </c>
    </row>
    <row r="16" spans="1:7" x14ac:dyDescent="0.25">
      <c r="A16" s="3" t="s">
        <v>2087</v>
      </c>
    </row>
    <row r="17" spans="1:7" x14ac:dyDescent="0.25">
      <c r="A17" s="5" t="s">
        <v>2088</v>
      </c>
      <c r="B17" s="132">
        <v>8</v>
      </c>
      <c r="C17" s="132">
        <v>1</v>
      </c>
      <c r="D17" s="132">
        <v>1</v>
      </c>
      <c r="E17" s="132">
        <v>1</v>
      </c>
      <c r="G17" t="s">
        <v>1772</v>
      </c>
    </row>
    <row r="18" spans="1:7" x14ac:dyDescent="0.25">
      <c r="A18" s="5" t="s">
        <v>2089</v>
      </c>
      <c r="B18" s="132">
        <v>8</v>
      </c>
      <c r="C18" s="132">
        <v>1</v>
      </c>
      <c r="D18" s="132">
        <v>1</v>
      </c>
      <c r="E18" s="132">
        <v>1</v>
      </c>
      <c r="G18" t="s">
        <v>1772</v>
      </c>
    </row>
    <row r="19" spans="1:7" x14ac:dyDescent="0.25">
      <c r="A19" s="5" t="s">
        <v>2090</v>
      </c>
      <c r="B19" s="132">
        <v>8</v>
      </c>
      <c r="C19" s="132">
        <v>1</v>
      </c>
      <c r="D19" s="132">
        <v>1</v>
      </c>
      <c r="E19" s="132">
        <v>1</v>
      </c>
      <c r="G19" t="s">
        <v>1772</v>
      </c>
    </row>
    <row r="20" spans="1:7" x14ac:dyDescent="0.25">
      <c r="A20" s="5" t="s">
        <v>2091</v>
      </c>
      <c r="B20" s="132">
        <v>8</v>
      </c>
      <c r="C20" s="132">
        <v>1</v>
      </c>
      <c r="D20" s="132">
        <v>1</v>
      </c>
      <c r="E20" s="132">
        <v>1</v>
      </c>
      <c r="G20" t="s">
        <v>1772</v>
      </c>
    </row>
    <row r="21" spans="1:7" x14ac:dyDescent="0.25">
      <c r="A21" s="5" t="s">
        <v>2092</v>
      </c>
      <c r="B21" s="132">
        <v>8</v>
      </c>
      <c r="C21" s="132">
        <v>1</v>
      </c>
      <c r="D21" s="132">
        <v>1</v>
      </c>
      <c r="E21" s="132">
        <v>1</v>
      </c>
      <c r="G21" t="s">
        <v>1772</v>
      </c>
    </row>
    <row r="22" spans="1:7" x14ac:dyDescent="0.25">
      <c r="A22" s="5" t="s">
        <v>2093</v>
      </c>
      <c r="B22" s="132">
        <v>8</v>
      </c>
      <c r="C22" s="132">
        <v>1</v>
      </c>
      <c r="D22" s="132">
        <v>1</v>
      </c>
      <c r="E22" s="132">
        <v>1</v>
      </c>
      <c r="G22" t="s">
        <v>1772</v>
      </c>
    </row>
    <row r="23" spans="1:7" x14ac:dyDescent="0.25">
      <c r="A23" s="5" t="s">
        <v>2094</v>
      </c>
      <c r="B23" s="132">
        <v>8</v>
      </c>
      <c r="C23" s="132">
        <v>1</v>
      </c>
      <c r="D23" s="132">
        <v>1</v>
      </c>
      <c r="E23" s="132">
        <v>1</v>
      </c>
      <c r="G23" t="s">
        <v>1772</v>
      </c>
    </row>
    <row r="24" spans="1:7" ht="94.5" x14ac:dyDescent="0.25">
      <c r="A24" s="11" t="s">
        <v>2096</v>
      </c>
    </row>
    <row r="25" spans="1:7" ht="31.5" x14ac:dyDescent="0.25">
      <c r="A25" s="23" t="s">
        <v>2097</v>
      </c>
      <c r="B25" s="132">
        <v>8</v>
      </c>
      <c r="C25" s="132">
        <v>1</v>
      </c>
      <c r="D25" s="132">
        <v>1</v>
      </c>
      <c r="E25" s="132">
        <v>1</v>
      </c>
    </row>
    <row r="26" spans="1:7" x14ac:dyDescent="0.25">
      <c r="A26" s="23" t="s">
        <v>2098</v>
      </c>
      <c r="B26" s="132">
        <v>8</v>
      </c>
      <c r="C26" s="132">
        <v>1</v>
      </c>
      <c r="D26" s="132">
        <v>1</v>
      </c>
      <c r="E26" s="132">
        <v>1</v>
      </c>
    </row>
    <row r="27" spans="1:7" x14ac:dyDescent="0.25">
      <c r="A27" s="5" t="s">
        <v>2099</v>
      </c>
      <c r="B27" s="132">
        <v>8</v>
      </c>
      <c r="C27" s="132">
        <v>1</v>
      </c>
      <c r="D27" s="132">
        <v>1</v>
      </c>
      <c r="E27" s="132">
        <v>1</v>
      </c>
      <c r="G27" t="s">
        <v>2122</v>
      </c>
    </row>
    <row r="28" spans="1:7" x14ac:dyDescent="0.25">
      <c r="A28" s="5" t="s">
        <v>2100</v>
      </c>
      <c r="B28" s="132">
        <v>8</v>
      </c>
      <c r="C28" s="132">
        <v>1</v>
      </c>
      <c r="D28" s="132">
        <v>1</v>
      </c>
      <c r="E28" s="132">
        <v>1</v>
      </c>
      <c r="G28" t="s">
        <v>2122</v>
      </c>
    </row>
    <row r="29" spans="1:7" x14ac:dyDescent="0.25">
      <c r="A29" s="5" t="s">
        <v>2101</v>
      </c>
      <c r="B29" s="132">
        <v>8</v>
      </c>
      <c r="C29" s="132">
        <v>1</v>
      </c>
      <c r="D29" s="132">
        <v>1</v>
      </c>
      <c r="E29" s="132">
        <v>1</v>
      </c>
      <c r="G29" t="s">
        <v>2122</v>
      </c>
    </row>
    <row r="30" spans="1:7" x14ac:dyDescent="0.25">
      <c r="A30" s="5" t="s">
        <v>2102</v>
      </c>
      <c r="B30" s="132">
        <v>8</v>
      </c>
      <c r="C30" s="132">
        <v>1</v>
      </c>
      <c r="D30" s="132">
        <v>1</v>
      </c>
      <c r="E30" s="132">
        <v>1</v>
      </c>
      <c r="G30" t="s">
        <v>2122</v>
      </c>
    </row>
    <row r="31" spans="1:7" x14ac:dyDescent="0.25">
      <c r="A31" s="5" t="s">
        <v>2103</v>
      </c>
      <c r="B31" s="132">
        <v>8</v>
      </c>
      <c r="C31" s="132">
        <v>1</v>
      </c>
      <c r="D31" s="132">
        <v>1</v>
      </c>
      <c r="E31" s="132">
        <v>1</v>
      </c>
      <c r="G31" t="s">
        <v>2122</v>
      </c>
    </row>
    <row r="32" spans="1:7" x14ac:dyDescent="0.25">
      <c r="A32" s="5" t="s">
        <v>2104</v>
      </c>
      <c r="B32" s="132">
        <v>8</v>
      </c>
      <c r="C32" s="132">
        <v>1</v>
      </c>
      <c r="D32" s="132">
        <v>2</v>
      </c>
      <c r="E32" s="132">
        <v>1</v>
      </c>
      <c r="G32" t="s">
        <v>2122</v>
      </c>
    </row>
    <row r="33" spans="1:7" x14ac:dyDescent="0.25">
      <c r="A33" s="5" t="s">
        <v>2105</v>
      </c>
      <c r="B33" s="132">
        <v>8</v>
      </c>
      <c r="C33" s="132">
        <v>1</v>
      </c>
      <c r="D33" s="132">
        <v>1</v>
      </c>
      <c r="E33" s="132">
        <v>1</v>
      </c>
      <c r="G33" t="s">
        <v>2122</v>
      </c>
    </row>
    <row r="34" spans="1:7" x14ac:dyDescent="0.25">
      <c r="A34" s="5" t="s">
        <v>2106</v>
      </c>
      <c r="B34" s="132">
        <v>8</v>
      </c>
      <c r="C34" s="132">
        <v>1</v>
      </c>
      <c r="D34" s="132">
        <v>1</v>
      </c>
      <c r="E34" s="132">
        <v>1</v>
      </c>
      <c r="G34" t="s">
        <v>2122</v>
      </c>
    </row>
    <row r="35" spans="1:7" x14ac:dyDescent="0.25">
      <c r="A35" s="5" t="s">
        <v>2107</v>
      </c>
      <c r="B35" s="132">
        <v>8</v>
      </c>
      <c r="C35" s="132">
        <v>1</v>
      </c>
      <c r="D35" s="132">
        <v>1</v>
      </c>
      <c r="E35" s="132">
        <v>1</v>
      </c>
      <c r="G35" t="s">
        <v>2122</v>
      </c>
    </row>
    <row r="36" spans="1:7" ht="31.5" x14ac:dyDescent="0.25">
      <c r="A36" s="23" t="s">
        <v>2108</v>
      </c>
      <c r="B36" s="132">
        <v>8</v>
      </c>
      <c r="C36" s="132">
        <v>1</v>
      </c>
      <c r="D36" s="132">
        <v>1</v>
      </c>
      <c r="E36" s="132">
        <v>1</v>
      </c>
      <c r="G36" t="s">
        <v>2122</v>
      </c>
    </row>
    <row r="37" spans="1:7" x14ac:dyDescent="0.25">
      <c r="A37" s="5" t="s">
        <v>2109</v>
      </c>
      <c r="B37" s="132">
        <v>8</v>
      </c>
      <c r="C37" s="132">
        <v>1</v>
      </c>
      <c r="D37" s="132">
        <v>2</v>
      </c>
      <c r="E37" s="132">
        <v>1</v>
      </c>
      <c r="G37" t="s">
        <v>2122</v>
      </c>
    </row>
    <row r="38" spans="1:7" ht="31.5" x14ac:dyDescent="0.25">
      <c r="A38" s="23" t="s">
        <v>2110</v>
      </c>
      <c r="B38" s="132">
        <v>8</v>
      </c>
      <c r="C38" s="132">
        <v>1</v>
      </c>
      <c r="D38" s="132">
        <v>1</v>
      </c>
      <c r="E38" s="132">
        <v>1</v>
      </c>
      <c r="G38" t="s">
        <v>2122</v>
      </c>
    </row>
    <row r="39" spans="1:7" x14ac:dyDescent="0.25">
      <c r="A39" s="5" t="s">
        <v>2111</v>
      </c>
      <c r="B39" s="132">
        <v>8</v>
      </c>
      <c r="C39" s="132">
        <v>1</v>
      </c>
      <c r="D39" s="132">
        <v>2</v>
      </c>
      <c r="E39" s="132">
        <v>1</v>
      </c>
      <c r="G39" t="s">
        <v>2122</v>
      </c>
    </row>
    <row r="40" spans="1:7" ht="31.5" x14ac:dyDescent="0.25">
      <c r="A40" s="23" t="s">
        <v>2112</v>
      </c>
      <c r="B40" s="132">
        <v>8</v>
      </c>
      <c r="C40" s="132">
        <v>1</v>
      </c>
      <c r="D40" s="132">
        <v>1</v>
      </c>
      <c r="E40" s="132">
        <v>1</v>
      </c>
      <c r="G40" t="s">
        <v>2122</v>
      </c>
    </row>
    <row r="41" spans="1:7" ht="31.5" x14ac:dyDescent="0.25">
      <c r="A41" s="23" t="s">
        <v>2113</v>
      </c>
      <c r="B41" s="132">
        <v>8</v>
      </c>
      <c r="C41" s="132">
        <v>1</v>
      </c>
      <c r="D41" s="132">
        <v>2</v>
      </c>
      <c r="E41" s="132">
        <v>1</v>
      </c>
      <c r="G41" t="s">
        <v>2122</v>
      </c>
    </row>
    <row r="42" spans="1:7" x14ac:dyDescent="0.25">
      <c r="A42" s="23" t="s">
        <v>2114</v>
      </c>
      <c r="B42" s="132">
        <v>8</v>
      </c>
      <c r="C42" s="132">
        <v>1</v>
      </c>
      <c r="D42" s="132">
        <v>1</v>
      </c>
      <c r="E42" s="132">
        <v>1</v>
      </c>
      <c r="G42" t="s">
        <v>2122</v>
      </c>
    </row>
    <row r="43" spans="1:7" x14ac:dyDescent="0.25">
      <c r="A43" s="23" t="s">
        <v>2115</v>
      </c>
      <c r="B43" s="132">
        <v>8</v>
      </c>
      <c r="C43" s="132">
        <v>1</v>
      </c>
      <c r="D43" s="132">
        <v>2</v>
      </c>
      <c r="E43" s="132">
        <v>1</v>
      </c>
      <c r="G43" t="s">
        <v>2122</v>
      </c>
    </row>
    <row r="44" spans="1:7" x14ac:dyDescent="0.25">
      <c r="A44" s="23" t="s">
        <v>2116</v>
      </c>
      <c r="B44" s="132">
        <v>8</v>
      </c>
      <c r="C44" s="132">
        <v>1</v>
      </c>
      <c r="D44" s="132">
        <v>2</v>
      </c>
      <c r="E44" s="132">
        <v>1</v>
      </c>
      <c r="G44" t="s">
        <v>2122</v>
      </c>
    </row>
    <row r="45" spans="1:7" ht="31.5" x14ac:dyDescent="0.25">
      <c r="A45" s="23" t="s">
        <v>2117</v>
      </c>
      <c r="B45" s="132">
        <v>8</v>
      </c>
      <c r="C45" s="132">
        <v>1</v>
      </c>
      <c r="D45" s="132">
        <v>2</v>
      </c>
      <c r="E45" s="132">
        <v>1</v>
      </c>
      <c r="G45" t="s">
        <v>2122</v>
      </c>
    </row>
    <row r="46" spans="1:7" x14ac:dyDescent="0.25">
      <c r="A46" s="23" t="s">
        <v>2118</v>
      </c>
      <c r="B46" s="132">
        <v>8</v>
      </c>
      <c r="C46" s="132">
        <v>1</v>
      </c>
      <c r="D46" s="132">
        <v>1</v>
      </c>
      <c r="E46" s="132">
        <v>1</v>
      </c>
      <c r="G46" t="s">
        <v>2122</v>
      </c>
    </row>
    <row r="47" spans="1:7" x14ac:dyDescent="0.25">
      <c r="A47" s="23" t="s">
        <v>2119</v>
      </c>
      <c r="B47" s="132">
        <v>8</v>
      </c>
      <c r="C47" s="132">
        <v>1</v>
      </c>
      <c r="D47" s="132">
        <v>1</v>
      </c>
      <c r="E47" s="132">
        <v>1</v>
      </c>
      <c r="G47" t="s">
        <v>2122</v>
      </c>
    </row>
    <row r="48" spans="1:7" x14ac:dyDescent="0.25">
      <c r="A48" s="23" t="s">
        <v>2120</v>
      </c>
      <c r="B48" s="132">
        <v>8</v>
      </c>
      <c r="C48" s="132">
        <v>1</v>
      </c>
      <c r="D48" s="132">
        <v>1</v>
      </c>
      <c r="E48" s="132">
        <v>1</v>
      </c>
      <c r="G48" t="s">
        <v>2122</v>
      </c>
    </row>
    <row r="49" spans="1:7" x14ac:dyDescent="0.25">
      <c r="A49" s="23" t="s">
        <v>2121</v>
      </c>
      <c r="B49" s="132">
        <v>8</v>
      </c>
      <c r="C49" s="132">
        <v>1</v>
      </c>
      <c r="D49" s="132">
        <v>1</v>
      </c>
      <c r="E49" s="132">
        <v>1</v>
      </c>
      <c r="G49" t="s">
        <v>2122</v>
      </c>
    </row>
    <row r="50" spans="1:7" ht="47.25" x14ac:dyDescent="0.25">
      <c r="A50" s="11" t="s">
        <v>2123</v>
      </c>
    </row>
    <row r="51" spans="1:7" x14ac:dyDescent="0.25">
      <c r="A51" s="23" t="s">
        <v>2124</v>
      </c>
      <c r="B51" s="132">
        <v>8</v>
      </c>
      <c r="C51" s="132">
        <v>1</v>
      </c>
      <c r="D51" s="132">
        <v>1</v>
      </c>
      <c r="E51" s="132">
        <v>1</v>
      </c>
      <c r="G51" t="s">
        <v>2122</v>
      </c>
    </row>
    <row r="52" spans="1:7" x14ac:dyDescent="0.25">
      <c r="A52" s="5" t="s">
        <v>2125</v>
      </c>
      <c r="B52" s="132">
        <v>8</v>
      </c>
      <c r="C52" s="132">
        <v>2</v>
      </c>
      <c r="D52" s="132">
        <v>2</v>
      </c>
      <c r="E52" s="132">
        <v>1</v>
      </c>
      <c r="G52" t="s">
        <v>2122</v>
      </c>
    </row>
    <row r="53" spans="1:7" x14ac:dyDescent="0.25">
      <c r="A53" s="5" t="s">
        <v>2126</v>
      </c>
      <c r="B53" s="132">
        <v>8</v>
      </c>
      <c r="C53" s="132">
        <v>2</v>
      </c>
      <c r="D53" s="132">
        <v>2</v>
      </c>
      <c r="E53" s="132">
        <v>1</v>
      </c>
      <c r="G53" t="s">
        <v>2122</v>
      </c>
    </row>
    <row r="54" spans="1:7" x14ac:dyDescent="0.25">
      <c r="A54" s="5" t="s">
        <v>2127</v>
      </c>
      <c r="B54" s="132">
        <v>8</v>
      </c>
      <c r="C54" s="132">
        <v>2</v>
      </c>
      <c r="D54" s="132">
        <v>2</v>
      </c>
      <c r="E54" s="132">
        <v>1</v>
      </c>
      <c r="G54" t="s">
        <v>2122</v>
      </c>
    </row>
    <row r="55" spans="1:7" x14ac:dyDescent="0.25">
      <c r="A55" s="5" t="s">
        <v>2128</v>
      </c>
      <c r="B55" s="132">
        <v>8</v>
      </c>
      <c r="C55" s="132">
        <v>2</v>
      </c>
      <c r="D55" s="132">
        <v>2</v>
      </c>
      <c r="E55" s="132">
        <v>1</v>
      </c>
      <c r="G55" t="s">
        <v>2122</v>
      </c>
    </row>
    <row r="56" spans="1:7" x14ac:dyDescent="0.25">
      <c r="A56" s="5" t="s">
        <v>2129</v>
      </c>
      <c r="B56" s="132">
        <v>8</v>
      </c>
      <c r="C56" s="132">
        <v>2</v>
      </c>
      <c r="D56" s="132">
        <v>2</v>
      </c>
      <c r="E56" s="132">
        <v>3</v>
      </c>
      <c r="F56" s="132">
        <v>1</v>
      </c>
      <c r="G56" t="s">
        <v>2122</v>
      </c>
    </row>
    <row r="57" spans="1:7" x14ac:dyDescent="0.25">
      <c r="A57" s="5" t="s">
        <v>2130</v>
      </c>
      <c r="B57" s="132">
        <v>8</v>
      </c>
      <c r="C57" s="132">
        <v>2</v>
      </c>
      <c r="D57" s="132">
        <v>2</v>
      </c>
      <c r="E57" s="132">
        <v>1</v>
      </c>
      <c r="G57" t="s">
        <v>2122</v>
      </c>
    </row>
    <row r="58" spans="1:7" x14ac:dyDescent="0.25">
      <c r="A58" s="5" t="s">
        <v>2131</v>
      </c>
      <c r="B58" s="132">
        <v>8</v>
      </c>
      <c r="C58" s="132">
        <v>0</v>
      </c>
      <c r="D58" s="132">
        <v>2</v>
      </c>
      <c r="E58" s="132">
        <v>1</v>
      </c>
      <c r="G58" t="s">
        <v>2122</v>
      </c>
    </row>
    <row r="59" spans="1:7" x14ac:dyDescent="0.25">
      <c r="A59" s="5" t="s">
        <v>2132</v>
      </c>
      <c r="B59" s="132">
        <v>8</v>
      </c>
      <c r="C59" s="132">
        <v>2</v>
      </c>
      <c r="D59" s="132">
        <v>2</v>
      </c>
      <c r="E59" s="132">
        <v>1</v>
      </c>
      <c r="G59" t="s">
        <v>2122</v>
      </c>
    </row>
    <row r="60" spans="1:7" x14ac:dyDescent="0.25">
      <c r="A60" s="5" t="s">
        <v>2133</v>
      </c>
      <c r="B60" s="132">
        <v>8</v>
      </c>
      <c r="C60" s="132">
        <v>2</v>
      </c>
      <c r="D60" s="132">
        <v>1</v>
      </c>
      <c r="E60" s="132">
        <v>1</v>
      </c>
      <c r="G60" t="s">
        <v>2122</v>
      </c>
    </row>
    <row r="61" spans="1:7" x14ac:dyDescent="0.25">
      <c r="A61" s="5" t="s">
        <v>2134</v>
      </c>
      <c r="B61" s="132">
        <v>8</v>
      </c>
      <c r="C61" s="132">
        <v>2</v>
      </c>
      <c r="D61" s="132">
        <v>2</v>
      </c>
      <c r="E61" s="132">
        <v>1</v>
      </c>
      <c r="G61" t="s">
        <v>2122</v>
      </c>
    </row>
    <row r="62" spans="1:7" x14ac:dyDescent="0.25">
      <c r="A62" s="5" t="s">
        <v>2135</v>
      </c>
      <c r="B62" s="132">
        <v>8</v>
      </c>
      <c r="C62" s="132">
        <v>0</v>
      </c>
      <c r="D62" s="132">
        <v>1</v>
      </c>
      <c r="E62" s="132">
        <v>1</v>
      </c>
      <c r="G62" t="s">
        <v>2122</v>
      </c>
    </row>
    <row r="63" spans="1:7" x14ac:dyDescent="0.25">
      <c r="A63" s="5" t="s">
        <v>2136</v>
      </c>
      <c r="B63" s="132">
        <v>8</v>
      </c>
      <c r="C63" s="132">
        <v>1</v>
      </c>
      <c r="D63" s="132">
        <v>1</v>
      </c>
      <c r="E63" s="132">
        <v>1</v>
      </c>
      <c r="G63" t="s">
        <v>2122</v>
      </c>
    </row>
    <row r="64" spans="1:7" x14ac:dyDescent="0.25">
      <c r="A64" s="5" t="s">
        <v>2137</v>
      </c>
      <c r="B64" s="132">
        <v>8</v>
      </c>
      <c r="C64" s="132">
        <v>1</v>
      </c>
      <c r="D64" s="132">
        <v>2</v>
      </c>
      <c r="E64" s="132">
        <v>1</v>
      </c>
      <c r="G64" t="s">
        <v>2122</v>
      </c>
    </row>
    <row r="65" spans="1:7" ht="31.5" x14ac:dyDescent="0.25">
      <c r="A65" s="11" t="s">
        <v>2138</v>
      </c>
      <c r="B65" s="132">
        <v>8</v>
      </c>
      <c r="C65" s="132">
        <v>0</v>
      </c>
      <c r="D65" s="132">
        <v>2</v>
      </c>
      <c r="E65" s="132">
        <v>1</v>
      </c>
      <c r="G65" t="s">
        <v>1772</v>
      </c>
    </row>
    <row r="66" spans="1:7" x14ac:dyDescent="0.25">
      <c r="A66" s="3" t="s">
        <v>2139</v>
      </c>
      <c r="B66" s="132">
        <v>8</v>
      </c>
      <c r="C66" s="132">
        <v>0</v>
      </c>
      <c r="D66" s="132">
        <v>2</v>
      </c>
      <c r="E66" s="132">
        <v>1</v>
      </c>
    </row>
    <row r="67" spans="1:7" x14ac:dyDescent="0.25">
      <c r="A67" s="186" t="s">
        <v>2140</v>
      </c>
    </row>
    <row r="68" spans="1:7" ht="31.5" x14ac:dyDescent="0.25">
      <c r="A68" s="24" t="s">
        <v>2141</v>
      </c>
      <c r="B68" s="132">
        <v>8</v>
      </c>
      <c r="C68" s="132">
        <v>0</v>
      </c>
      <c r="D68" s="132">
        <v>1</v>
      </c>
      <c r="E68" s="132">
        <v>3</v>
      </c>
      <c r="F68" s="132">
        <v>2</v>
      </c>
      <c r="G68" t="s">
        <v>2122</v>
      </c>
    </row>
    <row r="69" spans="1:7" ht="47.25" x14ac:dyDescent="0.25">
      <c r="A69" s="24" t="s">
        <v>2142</v>
      </c>
      <c r="B69" s="132">
        <v>8</v>
      </c>
      <c r="C69" s="132">
        <v>0</v>
      </c>
      <c r="D69" s="132">
        <v>1</v>
      </c>
      <c r="E69" s="132">
        <v>3</v>
      </c>
      <c r="F69" s="132">
        <v>1</v>
      </c>
      <c r="G69" t="s">
        <v>2122</v>
      </c>
    </row>
    <row r="70" spans="1:7" x14ac:dyDescent="0.25">
      <c r="A70" s="24" t="s">
        <v>2143</v>
      </c>
      <c r="B70" s="132">
        <v>2</v>
      </c>
      <c r="D70" s="132">
        <v>1</v>
      </c>
      <c r="E70" s="132">
        <v>1</v>
      </c>
      <c r="G70" t="s">
        <v>2122</v>
      </c>
    </row>
    <row r="71" spans="1:7" ht="31.5" x14ac:dyDescent="0.25">
      <c r="A71" s="24" t="s">
        <v>2144</v>
      </c>
      <c r="B71" s="132">
        <v>2</v>
      </c>
      <c r="D71" s="132">
        <v>1</v>
      </c>
      <c r="E71" s="132">
        <v>2</v>
      </c>
      <c r="F71" s="132">
        <v>2</v>
      </c>
      <c r="G71" t="s">
        <v>2122</v>
      </c>
    </row>
    <row r="72" spans="1:7" ht="31.5" x14ac:dyDescent="0.25">
      <c r="A72" s="24" t="s">
        <v>2145</v>
      </c>
      <c r="B72" s="132">
        <v>2</v>
      </c>
      <c r="D72" s="132">
        <v>1</v>
      </c>
      <c r="E72" s="132">
        <v>3</v>
      </c>
      <c r="F72" s="132">
        <v>2</v>
      </c>
      <c r="G72" t="s">
        <v>2122</v>
      </c>
    </row>
    <row r="73" spans="1:7" x14ac:dyDescent="0.25">
      <c r="A73" s="24" t="s">
        <v>2146</v>
      </c>
      <c r="B73" s="132">
        <v>1</v>
      </c>
      <c r="D73" s="132">
        <v>2</v>
      </c>
      <c r="E73" s="132">
        <v>3</v>
      </c>
      <c r="F73" s="132">
        <v>2</v>
      </c>
      <c r="G73" t="s">
        <v>2122</v>
      </c>
    </row>
    <row r="74" spans="1:7" ht="31.5" x14ac:dyDescent="0.25">
      <c r="A74" s="24" t="s">
        <v>2147</v>
      </c>
      <c r="B74" s="132">
        <v>8</v>
      </c>
      <c r="C74" s="132">
        <v>1</v>
      </c>
      <c r="D74" s="132">
        <v>2</v>
      </c>
      <c r="E74" s="132">
        <v>1</v>
      </c>
      <c r="G74" t="s">
        <v>2122</v>
      </c>
    </row>
    <row r="75" spans="1:7" x14ac:dyDescent="0.25">
      <c r="A75" s="24" t="s">
        <v>2148</v>
      </c>
      <c r="B75" s="132">
        <v>8</v>
      </c>
      <c r="C75" s="132">
        <v>1</v>
      </c>
      <c r="D75" s="132">
        <v>1</v>
      </c>
      <c r="E75" s="132">
        <v>1</v>
      </c>
      <c r="G75" t="s">
        <v>2122</v>
      </c>
    </row>
    <row r="76" spans="1:7" x14ac:dyDescent="0.25">
      <c r="A76" s="24" t="s">
        <v>2149</v>
      </c>
      <c r="B76" s="132">
        <v>8</v>
      </c>
      <c r="C76" s="132">
        <v>1</v>
      </c>
      <c r="D76" s="132">
        <v>2</v>
      </c>
      <c r="E76" s="132">
        <v>1</v>
      </c>
      <c r="G76" t="s">
        <v>2122</v>
      </c>
    </row>
    <row r="77" spans="1:7" ht="31.5" x14ac:dyDescent="0.25">
      <c r="A77" s="24" t="s">
        <v>2150</v>
      </c>
      <c r="B77" s="132">
        <v>8</v>
      </c>
      <c r="C77" s="132">
        <v>1</v>
      </c>
      <c r="D77" s="132">
        <v>2</v>
      </c>
      <c r="E77" s="132">
        <v>1</v>
      </c>
      <c r="G77" t="s">
        <v>2122</v>
      </c>
    </row>
    <row r="78" spans="1:7" x14ac:dyDescent="0.25">
      <c r="A78" s="24" t="s">
        <v>2151</v>
      </c>
      <c r="B78" s="132">
        <v>8</v>
      </c>
      <c r="C78" s="132">
        <v>1</v>
      </c>
      <c r="D78" s="132">
        <v>2</v>
      </c>
      <c r="E78" s="132">
        <v>1</v>
      </c>
      <c r="G78" t="s">
        <v>2122</v>
      </c>
    </row>
    <row r="79" spans="1:7" ht="31.5" x14ac:dyDescent="0.25">
      <c r="A79" s="24" t="s">
        <v>2152</v>
      </c>
      <c r="B79" s="132">
        <v>8</v>
      </c>
      <c r="C79" s="132">
        <v>0</v>
      </c>
      <c r="D79" s="132">
        <v>1</v>
      </c>
      <c r="E79" s="132">
        <v>3</v>
      </c>
      <c r="F79" s="132">
        <v>2</v>
      </c>
      <c r="G79" t="s">
        <v>2122</v>
      </c>
    </row>
    <row r="80" spans="1:7" x14ac:dyDescent="0.25">
      <c r="A80" s="24" t="s">
        <v>2153</v>
      </c>
      <c r="B80" s="132">
        <v>8</v>
      </c>
      <c r="C80" s="132">
        <v>1</v>
      </c>
      <c r="D80" s="132">
        <v>1</v>
      </c>
      <c r="E80" s="132">
        <v>3</v>
      </c>
      <c r="F80" s="132">
        <v>2</v>
      </c>
      <c r="G80" t="s">
        <v>2122</v>
      </c>
    </row>
    <row r="81" spans="1:7" x14ac:dyDescent="0.25">
      <c r="A81" s="24" t="s">
        <v>2154</v>
      </c>
      <c r="B81" s="132">
        <v>8</v>
      </c>
      <c r="C81" s="132">
        <v>1</v>
      </c>
      <c r="D81" s="132">
        <v>1</v>
      </c>
      <c r="E81" s="132">
        <v>3</v>
      </c>
      <c r="F81" s="132">
        <v>1</v>
      </c>
      <c r="G81" t="s">
        <v>2122</v>
      </c>
    </row>
    <row r="82" spans="1:7" ht="47.25" x14ac:dyDescent="0.25">
      <c r="A82" s="24" t="s">
        <v>2155</v>
      </c>
      <c r="B82" s="132">
        <v>8</v>
      </c>
      <c r="C82" s="132">
        <v>0</v>
      </c>
      <c r="D82" s="132">
        <v>2</v>
      </c>
      <c r="E82" s="132">
        <v>3</v>
      </c>
      <c r="F82" s="132">
        <v>1</v>
      </c>
      <c r="G82" t="s">
        <v>2122</v>
      </c>
    </row>
    <row r="83" spans="1:7" ht="47.25" x14ac:dyDescent="0.25">
      <c r="A83" s="24" t="s">
        <v>2156</v>
      </c>
      <c r="B83" s="132">
        <v>8</v>
      </c>
      <c r="C83" s="132">
        <v>0</v>
      </c>
      <c r="D83" s="132">
        <v>2</v>
      </c>
      <c r="E83" s="132">
        <v>3</v>
      </c>
      <c r="F83" s="132">
        <v>1</v>
      </c>
      <c r="G83" t="s">
        <v>2122</v>
      </c>
    </row>
    <row r="84" spans="1:7" ht="47.25" x14ac:dyDescent="0.25">
      <c r="A84" s="24" t="s">
        <v>2157</v>
      </c>
      <c r="B84" s="132">
        <v>8</v>
      </c>
      <c r="C84" s="132">
        <v>0</v>
      </c>
      <c r="D84" s="132">
        <v>2</v>
      </c>
      <c r="E84" s="132">
        <v>3</v>
      </c>
      <c r="F84" s="132">
        <v>0</v>
      </c>
      <c r="G84" t="s">
        <v>2122</v>
      </c>
    </row>
    <row r="85" spans="1:7" x14ac:dyDescent="0.25">
      <c r="A85" s="24" t="s">
        <v>2158</v>
      </c>
      <c r="B85" s="132">
        <v>8</v>
      </c>
      <c r="C85" s="132">
        <v>0</v>
      </c>
      <c r="D85" s="132">
        <v>2</v>
      </c>
      <c r="E85" s="132">
        <v>1</v>
      </c>
      <c r="G85" t="s">
        <v>2159</v>
      </c>
    </row>
    <row r="86" spans="1:7" x14ac:dyDescent="0.25">
      <c r="A86" s="10" t="s">
        <v>2160</v>
      </c>
      <c r="B86" s="132">
        <v>8</v>
      </c>
      <c r="C86" s="132">
        <v>0</v>
      </c>
      <c r="D86" s="132">
        <v>2</v>
      </c>
      <c r="E86" s="132">
        <v>1</v>
      </c>
      <c r="G86" t="s">
        <v>2161</v>
      </c>
    </row>
    <row r="87" spans="1:7" ht="47.25" x14ac:dyDescent="0.25">
      <c r="A87" s="24" t="s">
        <v>2162</v>
      </c>
      <c r="B87" s="132">
        <v>8</v>
      </c>
      <c r="C87" s="132">
        <v>0</v>
      </c>
      <c r="D87" s="132">
        <v>2</v>
      </c>
      <c r="E87" s="132">
        <v>1</v>
      </c>
      <c r="G87" t="s">
        <v>2163</v>
      </c>
    </row>
    <row r="88" spans="1:7" s="87" customFormat="1" x14ac:dyDescent="0.25">
      <c r="B88" s="138"/>
      <c r="C88" s="138"/>
      <c r="D88" s="138"/>
      <c r="E88" s="138"/>
      <c r="F88" s="138"/>
    </row>
    <row r="89" spans="1:7" x14ac:dyDescent="0.25">
      <c r="A89" s="42" t="s">
        <v>2646</v>
      </c>
      <c r="B89" s="133">
        <f>COUNTIF(B2:B87,"1")</f>
        <v>1</v>
      </c>
      <c r="C89" s="132">
        <f>COUNT(C2:C87)</f>
        <v>77</v>
      </c>
      <c r="D89" s="132">
        <f>COUNT(D2:D87)</f>
        <v>81</v>
      </c>
      <c r="E89" s="132">
        <f>COUNT(E2:E87)</f>
        <v>81</v>
      </c>
      <c r="F89" s="132">
        <f>COUNT(F2:F87)</f>
        <v>12</v>
      </c>
    </row>
    <row r="90" spans="1:7" x14ac:dyDescent="0.25">
      <c r="A90" s="42" t="s">
        <v>212</v>
      </c>
      <c r="B90" s="133">
        <f>COUNTIF(B2:B87,"2")</f>
        <v>3</v>
      </c>
      <c r="C90" s="134" t="s">
        <v>2340</v>
      </c>
      <c r="D90" s="135" t="s">
        <v>1694</v>
      </c>
      <c r="E90" s="135" t="s">
        <v>2342</v>
      </c>
      <c r="F90" s="135" t="s">
        <v>2344</v>
      </c>
    </row>
    <row r="91" spans="1:7" x14ac:dyDescent="0.25">
      <c r="A91" s="42" t="s">
        <v>355</v>
      </c>
      <c r="B91" s="133">
        <f>COUNTIF(B2:B87,"3")</f>
        <v>0</v>
      </c>
      <c r="C91" s="133">
        <f>COUNTIF(C2:C87,"1")</f>
        <v>54</v>
      </c>
      <c r="D91" s="133">
        <f>COUNTIF(D2:D87,"1")</f>
        <v>49</v>
      </c>
      <c r="E91" s="133">
        <f>COUNTIF(E2:E87,"1")</f>
        <v>69</v>
      </c>
      <c r="F91" s="133">
        <f>COUNTIF(F2:F87,"1")</f>
        <v>5</v>
      </c>
    </row>
    <row r="92" spans="1:7" x14ac:dyDescent="0.25">
      <c r="A92" s="42" t="s">
        <v>515</v>
      </c>
      <c r="B92" s="133">
        <f>COUNTIF(B2:B87,"4")</f>
        <v>0</v>
      </c>
      <c r="C92" s="134" t="s">
        <v>2339</v>
      </c>
      <c r="D92" s="135" t="s">
        <v>1695</v>
      </c>
      <c r="E92" s="135" t="s">
        <v>440</v>
      </c>
      <c r="F92" s="135" t="s">
        <v>2345</v>
      </c>
    </row>
    <row r="93" spans="1:7" x14ac:dyDescent="0.25">
      <c r="A93" s="42" t="s">
        <v>532</v>
      </c>
      <c r="B93" s="133">
        <f>COUNTIF(B2:B87,"5")</f>
        <v>0</v>
      </c>
      <c r="C93" s="133">
        <f>COUNTIF(C2:C87,"2")</f>
        <v>9</v>
      </c>
      <c r="D93" s="133">
        <f>COUNTIF(D2:D87,"2")</f>
        <v>32</v>
      </c>
      <c r="E93" s="133">
        <f>COUNTIF(E2:E87,"2")</f>
        <v>1</v>
      </c>
      <c r="F93" s="133">
        <f>COUNTIF(F2:F87,"2")</f>
        <v>6</v>
      </c>
    </row>
    <row r="94" spans="1:7" x14ac:dyDescent="0.25">
      <c r="A94" s="42" t="s">
        <v>2647</v>
      </c>
      <c r="B94" s="133">
        <f>COUNTIF(B2:B87,"6")</f>
        <v>0</v>
      </c>
      <c r="C94" s="134" t="s">
        <v>2341</v>
      </c>
      <c r="E94" s="135" t="s">
        <v>2343</v>
      </c>
      <c r="F94" s="135" t="s">
        <v>1701</v>
      </c>
    </row>
    <row r="95" spans="1:7" x14ac:dyDescent="0.25">
      <c r="A95" s="42" t="s">
        <v>1718</v>
      </c>
      <c r="B95" s="133">
        <f>COUNTIF(B2:B87,"7")</f>
        <v>0</v>
      </c>
      <c r="C95" s="133">
        <f>COUNTIF(C2:C87,"0")</f>
        <v>14</v>
      </c>
      <c r="E95" s="133">
        <f>COUNTIF(E2:E87,"3")</f>
        <v>11</v>
      </c>
      <c r="F95" s="133">
        <f>COUNTIF(F2:F87,"0")</f>
        <v>1</v>
      </c>
    </row>
    <row r="96" spans="1:7" x14ac:dyDescent="0.25">
      <c r="A96" s="42" t="s">
        <v>710</v>
      </c>
      <c r="B96" s="133">
        <f>COUNTIF(B2:B87,"8")</f>
        <v>77</v>
      </c>
    </row>
    <row r="97" spans="1:6" x14ac:dyDescent="0.25">
      <c r="A97" s="34"/>
      <c r="B97" s="133"/>
    </row>
    <row r="98" spans="1:6" x14ac:dyDescent="0.25">
      <c r="A98" s="42" t="s">
        <v>2327</v>
      </c>
      <c r="B98" s="133">
        <f>SUM(B89:B96)</f>
        <v>81</v>
      </c>
    </row>
    <row r="99" spans="1:6" x14ac:dyDescent="0.25">
      <c r="A99" s="34"/>
      <c r="B99" s="133"/>
    </row>
    <row r="100" spans="1:6" x14ac:dyDescent="0.25">
      <c r="A100" s="34"/>
      <c r="B100" s="133"/>
    </row>
    <row r="102" spans="1:6" x14ac:dyDescent="0.25">
      <c r="A102" s="3" t="s">
        <v>2349</v>
      </c>
      <c r="C102" s="136">
        <f>(C91/(C91+C93))*100</f>
        <v>85.714285714285708</v>
      </c>
      <c r="D102" s="136">
        <f>(D91/(D91+D93))*100</f>
        <v>60.493827160493829</v>
      </c>
      <c r="E102" s="136">
        <f>((E91+(E95*0.5))/E89)*100</f>
        <v>91.975308641975303</v>
      </c>
      <c r="F102" s="136">
        <f>(F91/(F91+F93))*100</f>
        <v>45.454545454545453</v>
      </c>
    </row>
  </sheetData>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21</vt:i4>
      </vt:variant>
    </vt:vector>
  </HeadingPairs>
  <TitlesOfParts>
    <vt:vector size="21" baseType="lpstr">
      <vt:lpstr>CODE INFO</vt:lpstr>
      <vt:lpstr>QOL - QLESQ</vt:lpstr>
      <vt:lpstr>QOL - QoL Questionnaire</vt:lpstr>
      <vt:lpstr>QOL - AQoL8D</vt:lpstr>
      <vt:lpstr>QOL - LEIPAD</vt:lpstr>
      <vt:lpstr>QOL - WHOQOL100OLD</vt:lpstr>
      <vt:lpstr>HRQOL - MOS</vt:lpstr>
      <vt:lpstr>HRQoL - GHQ</vt:lpstr>
      <vt:lpstr>HRQoL - QWB-SA</vt:lpstr>
      <vt:lpstr>AFC - Calgary</vt:lpstr>
      <vt:lpstr>AFC - RURAL</vt:lpstr>
      <vt:lpstr>AFC - AdvantAge</vt:lpstr>
      <vt:lpstr>AFC - AARP</vt:lpstr>
      <vt:lpstr>AFC - WHO</vt:lpstr>
      <vt:lpstr>AFC - F_P_T</vt:lpstr>
      <vt:lpstr>Hamilton AFC</vt:lpstr>
      <vt:lpstr>AFC - Michigan</vt:lpstr>
      <vt:lpstr>AFC - Cleveland Foundation</vt:lpstr>
      <vt:lpstr>AFC - Vital Communities</vt:lpstr>
      <vt:lpstr>AFC - CASOA</vt:lpstr>
      <vt:lpstr>Graphs</vt:lpstr>
    </vt:vector>
  </TitlesOfParts>
  <Company>University of Waterloo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Mark Groulx</dc:creator>
  <cp:lastModifiedBy>Burns, Angela</cp:lastModifiedBy>
  <dcterms:created xsi:type="dcterms:W3CDTF">2011-06-16T20:17:20Z</dcterms:created>
  <dcterms:modified xsi:type="dcterms:W3CDTF">2015-09-22T19:49:26Z</dcterms:modified>
</cp:coreProperties>
</file>