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-220" yWindow="0" windowWidth="25600" windowHeight="14180" tabRatio="500"/>
  </bookViews>
  <sheets>
    <sheet name="Turnout ward change Democratic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3" i="2" l="1"/>
  <c r="E53" i="2"/>
  <c r="G53" i="2"/>
  <c r="C53" i="2"/>
  <c r="B53" i="2"/>
  <c r="D53" i="2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G51" i="2"/>
  <c r="D51" i="2"/>
  <c r="I51" i="2"/>
  <c r="G50" i="2"/>
  <c r="D50" i="2"/>
  <c r="I50" i="2"/>
  <c r="G49" i="2"/>
  <c r="D49" i="2"/>
  <c r="I49" i="2"/>
  <c r="G48" i="2"/>
  <c r="D48" i="2"/>
  <c r="I48" i="2"/>
  <c r="G47" i="2"/>
  <c r="D47" i="2"/>
  <c r="I47" i="2"/>
  <c r="G46" i="2"/>
  <c r="D46" i="2"/>
  <c r="I46" i="2"/>
  <c r="G45" i="2"/>
  <c r="D45" i="2"/>
  <c r="I45" i="2"/>
  <c r="G44" i="2"/>
  <c r="D44" i="2"/>
  <c r="I44" i="2"/>
  <c r="G43" i="2"/>
  <c r="D43" i="2"/>
  <c r="I43" i="2"/>
  <c r="G42" i="2"/>
  <c r="D42" i="2"/>
  <c r="I42" i="2"/>
  <c r="G41" i="2"/>
  <c r="D41" i="2"/>
  <c r="I41" i="2"/>
  <c r="G40" i="2"/>
  <c r="D40" i="2"/>
  <c r="I40" i="2"/>
  <c r="G39" i="2"/>
  <c r="D39" i="2"/>
  <c r="I39" i="2"/>
  <c r="G38" i="2"/>
  <c r="D38" i="2"/>
  <c r="I38" i="2"/>
  <c r="G37" i="2"/>
  <c r="D37" i="2"/>
  <c r="I37" i="2"/>
  <c r="G36" i="2"/>
  <c r="D36" i="2"/>
  <c r="I36" i="2"/>
  <c r="G35" i="2"/>
  <c r="D35" i="2"/>
  <c r="I35" i="2"/>
  <c r="G34" i="2"/>
  <c r="D34" i="2"/>
  <c r="I34" i="2"/>
  <c r="G33" i="2"/>
  <c r="D33" i="2"/>
  <c r="I33" i="2"/>
  <c r="G32" i="2"/>
  <c r="D32" i="2"/>
  <c r="I32" i="2"/>
  <c r="G31" i="2"/>
  <c r="D31" i="2"/>
  <c r="I31" i="2"/>
  <c r="G30" i="2"/>
  <c r="D30" i="2"/>
  <c r="I30" i="2"/>
  <c r="G29" i="2"/>
  <c r="D29" i="2"/>
  <c r="I29" i="2"/>
  <c r="G28" i="2"/>
  <c r="D28" i="2"/>
  <c r="I28" i="2"/>
  <c r="G27" i="2"/>
  <c r="D27" i="2"/>
  <c r="I27" i="2"/>
  <c r="G26" i="2"/>
  <c r="D26" i="2"/>
  <c r="I26" i="2"/>
  <c r="G25" i="2"/>
  <c r="D25" i="2"/>
  <c r="I25" i="2"/>
  <c r="G24" i="2"/>
  <c r="D24" i="2"/>
  <c r="I24" i="2"/>
  <c r="G23" i="2"/>
  <c r="D23" i="2"/>
  <c r="I23" i="2"/>
  <c r="G22" i="2"/>
  <c r="D22" i="2"/>
  <c r="I22" i="2"/>
  <c r="G21" i="2"/>
  <c r="D21" i="2"/>
  <c r="I21" i="2"/>
  <c r="G20" i="2"/>
  <c r="D20" i="2"/>
  <c r="I20" i="2"/>
  <c r="G19" i="2"/>
  <c r="D19" i="2"/>
  <c r="I19" i="2"/>
  <c r="G18" i="2"/>
  <c r="D18" i="2"/>
  <c r="I18" i="2"/>
  <c r="G17" i="2"/>
  <c r="D17" i="2"/>
  <c r="I17" i="2"/>
  <c r="G16" i="2"/>
  <c r="D16" i="2"/>
  <c r="I16" i="2"/>
  <c r="G15" i="2"/>
  <c r="D15" i="2"/>
  <c r="I15" i="2"/>
  <c r="G14" i="2"/>
  <c r="D14" i="2"/>
  <c r="I14" i="2"/>
  <c r="G13" i="2"/>
  <c r="D13" i="2"/>
  <c r="I13" i="2"/>
  <c r="G12" i="2"/>
  <c r="D12" i="2"/>
  <c r="I12" i="2"/>
  <c r="G11" i="2"/>
  <c r="D11" i="2"/>
  <c r="I11" i="2"/>
  <c r="G10" i="2"/>
  <c r="D10" i="2"/>
  <c r="I10" i="2"/>
  <c r="G9" i="2"/>
  <c r="D9" i="2"/>
  <c r="I9" i="2"/>
  <c r="G8" i="2"/>
  <c r="D8" i="2"/>
  <c r="I8" i="2"/>
  <c r="G7" i="2"/>
  <c r="D7" i="2"/>
  <c r="I7" i="2"/>
  <c r="G6" i="2"/>
  <c r="D6" i="2"/>
  <c r="I6" i="2"/>
  <c r="G5" i="2"/>
  <c r="D5" i="2"/>
  <c r="I5" i="2"/>
  <c r="G4" i="2"/>
  <c r="D4" i="2"/>
  <c r="I4" i="2"/>
  <c r="G3" i="2"/>
  <c r="D3" i="2"/>
  <c r="I3" i="2"/>
  <c r="G2" i="2"/>
  <c r="D2" i="2"/>
  <c r="I2" i="2"/>
</calcChain>
</file>

<file path=xl/sharedStrings.xml><?xml version="1.0" encoding="utf-8"?>
<sst xmlns="http://schemas.openxmlformats.org/spreadsheetml/2006/main" count="15" uniqueCount="15">
  <si>
    <t>WARD</t>
  </si>
  <si>
    <t>2008 Registered</t>
  </si>
  <si>
    <t>2008 ballots</t>
  </si>
  <si>
    <t xml:space="preserve">Turnout </t>
  </si>
  <si>
    <t>2016 Registered</t>
  </si>
  <si>
    <t>2016 Ballots</t>
  </si>
  <si>
    <t>Turnout</t>
  </si>
  <si>
    <t>Change in turnout %</t>
  </si>
  <si>
    <t>Change in Number of Votes</t>
  </si>
  <si>
    <t>Hillary</t>
  </si>
  <si>
    <t>Bernie</t>
  </si>
  <si>
    <t>FOR CHICAGO WARDS</t>
  </si>
  <si>
    <t>Net</t>
  </si>
  <si>
    <t>Chicago Updates</t>
  </si>
  <si>
    <t>*Wards changed in 2015 remap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</si>
</sst>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"/>
      <name val="Calibri"/>
      <scheme val="minor"/>
    </font>
    <font>
      <sz val="12"/>
      <color theme="1"/>
      <name val="Calibri"/>
    </font>
    <font>
      <sz val="12"/>
      <name val="Calibri"/>
      <scheme val="minor"/>
    </font>
    <font>
      <sz val="18"/>
      <color theme="1"/>
      <name val="Calibri"/>
      <scheme val="minor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3" fillId="0" borderId="4" xfId="0" applyFont="1" applyBorder="1"/>
    <xf numFmtId="0" fontId="0" fillId="0" borderId="3" xfId="0" applyBorder="1"/>
    <xf numFmtId="0" fontId="4" fillId="0" borderId="0" xfId="0" applyFont="1"/>
    <xf numFmtId="0" fontId="2" fillId="2" borderId="5" xfId="0" applyFont="1" applyFill="1" applyBorder="1"/>
    <xf numFmtId="0" fontId="0" fillId="0" borderId="6" xfId="0" applyFont="1" applyBorder="1"/>
    <xf numFmtId="0" fontId="0" fillId="0" borderId="7" xfId="0" applyFont="1" applyBorder="1"/>
    <xf numFmtId="9" fontId="0" fillId="0" borderId="7" xfId="1" applyNumberFormat="1" applyFont="1" applyBorder="1" applyAlignment="1">
      <alignment horizontal="center"/>
    </xf>
    <xf numFmtId="0" fontId="5" fillId="0" borderId="7" xfId="0" applyFont="1" applyBorder="1"/>
    <xf numFmtId="9" fontId="6" fillId="0" borderId="7" xfId="1" applyFont="1" applyBorder="1"/>
    <xf numFmtId="0" fontId="0" fillId="0" borderId="0" xfId="0" applyBorder="1"/>
    <xf numFmtId="9" fontId="0" fillId="0" borderId="7" xfId="0" applyNumberFormat="1" applyBorder="1" applyAlignment="1">
      <alignment horizontal="center"/>
    </xf>
    <xf numFmtId="0" fontId="0" fillId="0" borderId="7" xfId="0" applyBorder="1"/>
    <xf numFmtId="10" fontId="0" fillId="0" borderId="0" xfId="0" applyNumberFormat="1"/>
    <xf numFmtId="0" fontId="2" fillId="3" borderId="5" xfId="0" applyFont="1" applyFill="1" applyBorder="1"/>
    <xf numFmtId="0" fontId="0" fillId="0" borderId="8" xfId="0" applyFont="1" applyBorder="1"/>
    <xf numFmtId="0" fontId="0" fillId="0" borderId="9" xfId="0" applyFont="1" applyBorder="1"/>
    <xf numFmtId="9" fontId="0" fillId="0" borderId="9" xfId="1" applyNumberFormat="1" applyFont="1" applyBorder="1" applyAlignment="1">
      <alignment horizontal="center"/>
    </xf>
    <xf numFmtId="0" fontId="5" fillId="0" borderId="9" xfId="0" applyFont="1" applyBorder="1"/>
    <xf numFmtId="9" fontId="6" fillId="0" borderId="9" xfId="1" applyFont="1" applyBorder="1"/>
    <xf numFmtId="9" fontId="0" fillId="0" borderId="9" xfId="0" applyNumberFormat="1" applyBorder="1" applyAlignment="1">
      <alignment horizontal="center"/>
    </xf>
    <xf numFmtId="0" fontId="0" fillId="0" borderId="9" xfId="0" applyBorder="1"/>
    <xf numFmtId="10" fontId="0" fillId="3" borderId="0" xfId="0" applyNumberFormat="1" applyFill="1"/>
    <xf numFmtId="0" fontId="0" fillId="0" borderId="0" xfId="0" applyFill="1"/>
    <xf numFmtId="10" fontId="0" fillId="2" borderId="0" xfId="0" applyNumberFormat="1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0" fontId="2" fillId="0" borderId="12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0" fontId="2" fillId="0" borderId="11" xfId="0" applyNumberFormat="1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14" xfId="0" applyFont="1" applyBorder="1"/>
    <xf numFmtId="9" fontId="0" fillId="0" borderId="14" xfId="1" applyNumberFormat="1" applyFont="1" applyBorder="1" applyAlignment="1">
      <alignment horizontal="center"/>
    </xf>
    <xf numFmtId="0" fontId="5" fillId="0" borderId="14" xfId="0" applyFont="1" applyBorder="1"/>
    <xf numFmtId="9" fontId="6" fillId="0" borderId="14" xfId="1" applyFont="1" applyBorder="1"/>
    <xf numFmtId="9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5" xfId="0" applyBorder="1" applyAlignment="1">
      <alignment horizontal="right"/>
    </xf>
    <xf numFmtId="0" fontId="2" fillId="0" borderId="0" xfId="0" applyFont="1"/>
    <xf numFmtId="9" fontId="0" fillId="0" borderId="0" xfId="1" applyNumberFormat="1" applyFont="1" applyAlignment="1">
      <alignment horizontal="center"/>
    </xf>
    <xf numFmtId="9" fontId="6" fillId="0" borderId="0" xfId="1" applyFont="1"/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10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Fill="1" applyBorder="1"/>
  </cellXfs>
  <cellStyles count="5">
    <cellStyle name="Followed Hyperlink" xfId="4" builtinId="9" hidden="1"/>
    <cellStyle name="Hyperlink" xfId="3" builtinId="8" hidden="1"/>
    <cellStyle name="Normal" xfId="0" builtinId="0"/>
    <cellStyle name="Percent" xfId="1" builtinId="5"/>
    <cellStyle name="Percent 2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workbookViewId="0">
      <selection activeCell="H61" sqref="H61"/>
    </sheetView>
  </sheetViews>
  <sheetFormatPr baseColWidth="10" defaultRowHeight="15" x14ac:dyDescent="0"/>
  <cols>
    <col min="1" max="1" width="15.33203125" customWidth="1"/>
    <col min="2" max="2" width="14.1640625" customWidth="1"/>
    <col min="4" max="4" width="14.33203125" customWidth="1"/>
    <col min="5" max="5" width="14.6640625" customWidth="1"/>
    <col min="6" max="6" width="11.6640625" customWidth="1"/>
    <col min="8" max="8" width="18.1640625" customWidth="1"/>
    <col min="9" max="9" width="19.33203125" customWidth="1"/>
    <col min="10" max="10" width="11.33203125" customWidth="1"/>
    <col min="11" max="11" width="11.83203125" customWidth="1"/>
    <col min="12" max="12" width="11.5" customWidth="1"/>
    <col min="13" max="13" width="22" customWidth="1"/>
    <col min="14" max="14" width="20" customWidth="1"/>
    <col min="16" max="16" width="18.33203125" customWidth="1"/>
    <col min="17" max="17" width="20.33203125" customWidth="1"/>
    <col min="18" max="18" width="17.6640625" customWidth="1"/>
    <col min="19" max="19" width="19.6640625" customWidth="1"/>
    <col min="20" max="20" width="15.33203125" customWidth="1"/>
  </cols>
  <sheetData>
    <row r="1" spans="1:18" ht="16" thickBo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5"/>
      <c r="I1" s="5" t="s">
        <v>7</v>
      </c>
      <c r="J1" s="5" t="s">
        <v>8</v>
      </c>
      <c r="K1" s="5"/>
      <c r="L1" s="6"/>
    </row>
    <row r="2" spans="1:18">
      <c r="A2" s="7">
        <v>1</v>
      </c>
      <c r="B2" s="8">
        <v>27005</v>
      </c>
      <c r="C2" s="9">
        <v>11095</v>
      </c>
      <c r="D2" s="10">
        <f>C2/B2</f>
        <v>0.41084984262173674</v>
      </c>
      <c r="E2" s="11">
        <v>33057</v>
      </c>
      <c r="F2" s="9">
        <v>16733</v>
      </c>
      <c r="G2" s="12">
        <f>F2/E2</f>
        <v>0.50618628429682067</v>
      </c>
      <c r="H2" s="13"/>
      <c r="I2" s="14">
        <f>G2-D2</f>
        <v>9.5336441675083927E-2</v>
      </c>
      <c r="J2" s="15">
        <f>F2-C2</f>
        <v>5638</v>
      </c>
      <c r="L2" s="16"/>
    </row>
    <row r="3" spans="1:18">
      <c r="A3" s="17">
        <v>2</v>
      </c>
      <c r="B3" s="18">
        <v>31839</v>
      </c>
      <c r="C3" s="19">
        <v>15933</v>
      </c>
      <c r="D3" s="20">
        <f t="shared" ref="D3:D51" si="0">C3/B3</f>
        <v>0.50042400829171774</v>
      </c>
      <c r="E3" s="21">
        <v>35803</v>
      </c>
      <c r="F3" s="19">
        <v>14281</v>
      </c>
      <c r="G3" s="22">
        <f t="shared" ref="G3:G51" si="1">F3/E3</f>
        <v>0.39887718906236908</v>
      </c>
      <c r="H3" s="13"/>
      <c r="I3" s="23">
        <f t="shared" ref="I3:I51" si="2">G3-D3</f>
        <v>-0.10154681922934866</v>
      </c>
      <c r="J3" s="24">
        <f t="shared" ref="J3:J51" si="3">F3-C3</f>
        <v>-1652</v>
      </c>
      <c r="L3" s="16"/>
    </row>
    <row r="4" spans="1:18">
      <c r="A4" s="17">
        <v>3</v>
      </c>
      <c r="B4" s="18">
        <v>21773</v>
      </c>
      <c r="C4" s="19">
        <v>11716</v>
      </c>
      <c r="D4" s="20">
        <f t="shared" si="0"/>
        <v>0.53809764387084924</v>
      </c>
      <c r="E4" s="21">
        <v>35148</v>
      </c>
      <c r="F4" s="19">
        <v>17962</v>
      </c>
      <c r="G4" s="22">
        <f t="shared" si="1"/>
        <v>0.51103903493797653</v>
      </c>
      <c r="H4" s="13"/>
      <c r="I4" s="23">
        <f t="shared" si="2"/>
        <v>-2.7058608932872708E-2</v>
      </c>
      <c r="J4" s="24">
        <f t="shared" si="3"/>
        <v>6246</v>
      </c>
      <c r="L4" s="16"/>
    </row>
    <row r="5" spans="1:18">
      <c r="A5" s="17">
        <v>4</v>
      </c>
      <c r="B5" s="18">
        <v>26732</v>
      </c>
      <c r="C5" s="19">
        <v>17111</v>
      </c>
      <c r="D5" s="20">
        <f t="shared" si="0"/>
        <v>0.64009426904084987</v>
      </c>
      <c r="E5" s="21">
        <v>33177</v>
      </c>
      <c r="F5" s="19">
        <v>19355</v>
      </c>
      <c r="G5" s="22">
        <f t="shared" si="1"/>
        <v>0.58338608071857012</v>
      </c>
      <c r="H5" s="13"/>
      <c r="I5" s="23">
        <f t="shared" si="2"/>
        <v>-5.6708188322279751E-2</v>
      </c>
      <c r="J5" s="24">
        <f t="shared" si="3"/>
        <v>2244</v>
      </c>
      <c r="L5" s="16"/>
    </row>
    <row r="6" spans="1:18">
      <c r="A6" s="17">
        <v>5</v>
      </c>
      <c r="B6" s="18">
        <v>27340</v>
      </c>
      <c r="C6" s="19">
        <v>15939</v>
      </c>
      <c r="D6" s="20">
        <f t="shared" si="0"/>
        <v>0.58299195318215069</v>
      </c>
      <c r="E6" s="21">
        <v>31307</v>
      </c>
      <c r="F6" s="19">
        <v>18206</v>
      </c>
      <c r="G6" s="22">
        <f t="shared" si="1"/>
        <v>0.58153128693263489</v>
      </c>
      <c r="H6" s="13"/>
      <c r="I6" s="23">
        <f t="shared" si="2"/>
        <v>-1.4606662495157963E-3</v>
      </c>
      <c r="J6" s="24">
        <f t="shared" si="3"/>
        <v>2267</v>
      </c>
      <c r="L6" s="16"/>
    </row>
    <row r="7" spans="1:18">
      <c r="A7" s="17">
        <v>6</v>
      </c>
      <c r="B7" s="18">
        <v>34854</v>
      </c>
      <c r="C7" s="19">
        <v>20037</v>
      </c>
      <c r="D7" s="20">
        <f t="shared" si="0"/>
        <v>0.57488380099845071</v>
      </c>
      <c r="E7" s="21">
        <v>34716</v>
      </c>
      <c r="F7" s="19">
        <v>17323</v>
      </c>
      <c r="G7" s="22">
        <f t="shared" si="1"/>
        <v>0.49899181933402464</v>
      </c>
      <c r="H7" s="13"/>
      <c r="I7" s="23">
        <f t="shared" si="2"/>
        <v>-7.5891981664426067E-2</v>
      </c>
      <c r="J7" s="24">
        <f t="shared" si="3"/>
        <v>-2714</v>
      </c>
      <c r="L7" s="25"/>
      <c r="M7" t="s">
        <v>9</v>
      </c>
      <c r="R7" s="26"/>
    </row>
    <row r="8" spans="1:18">
      <c r="A8" s="17">
        <v>7</v>
      </c>
      <c r="B8" s="18">
        <v>30350</v>
      </c>
      <c r="C8" s="19">
        <v>16365</v>
      </c>
      <c r="D8" s="20">
        <f t="shared" si="0"/>
        <v>0.53920922570016472</v>
      </c>
      <c r="E8" s="21">
        <v>33600</v>
      </c>
      <c r="F8" s="19">
        <v>16456</v>
      </c>
      <c r="G8" s="22">
        <f t="shared" si="1"/>
        <v>0.48976190476190479</v>
      </c>
      <c r="H8" s="13"/>
      <c r="I8" s="23">
        <f t="shared" si="2"/>
        <v>-4.9447320938259931E-2</v>
      </c>
      <c r="J8" s="24">
        <f t="shared" si="3"/>
        <v>91</v>
      </c>
      <c r="L8" s="27"/>
      <c r="M8" t="s">
        <v>10</v>
      </c>
      <c r="R8" s="26"/>
    </row>
    <row r="9" spans="1:18">
      <c r="A9" s="17">
        <v>8</v>
      </c>
      <c r="B9" s="18">
        <v>35805</v>
      </c>
      <c r="C9" s="19">
        <v>21286</v>
      </c>
      <c r="D9" s="20">
        <f t="shared" si="0"/>
        <v>0.5944979751431364</v>
      </c>
      <c r="E9" s="21">
        <v>38421</v>
      </c>
      <c r="F9" s="19">
        <v>20851</v>
      </c>
      <c r="G9" s="22">
        <f t="shared" si="1"/>
        <v>0.54269800369589549</v>
      </c>
      <c r="H9" s="13"/>
      <c r="I9" s="23">
        <f t="shared" si="2"/>
        <v>-5.1799971447240911E-2</v>
      </c>
      <c r="J9" s="24">
        <f t="shared" si="3"/>
        <v>-435</v>
      </c>
      <c r="L9" s="16"/>
      <c r="R9" s="26"/>
    </row>
    <row r="10" spans="1:18">
      <c r="A10" s="17">
        <v>9</v>
      </c>
      <c r="B10" s="18">
        <v>31032</v>
      </c>
      <c r="C10" s="19">
        <v>15746</v>
      </c>
      <c r="D10" s="20">
        <f t="shared" si="0"/>
        <v>0.50741170404743485</v>
      </c>
      <c r="E10" s="21">
        <v>37240</v>
      </c>
      <c r="F10" s="19">
        <v>18705</v>
      </c>
      <c r="G10" s="22">
        <f t="shared" si="1"/>
        <v>0.50228249194414609</v>
      </c>
      <c r="H10" s="13"/>
      <c r="I10" s="23">
        <f t="shared" si="2"/>
        <v>-5.1292121032887605E-3</v>
      </c>
      <c r="J10" s="24">
        <f t="shared" si="3"/>
        <v>2959</v>
      </c>
      <c r="L10" s="16"/>
      <c r="R10" s="26"/>
    </row>
    <row r="11" spans="1:18">
      <c r="A11" s="7">
        <v>10</v>
      </c>
      <c r="B11" s="18">
        <v>25490</v>
      </c>
      <c r="C11" s="19">
        <v>9255</v>
      </c>
      <c r="D11" s="20">
        <f t="shared" si="0"/>
        <v>0.36308356218124754</v>
      </c>
      <c r="E11" s="21">
        <v>26672</v>
      </c>
      <c r="F11" s="19">
        <v>10873</v>
      </c>
      <c r="G11" s="22">
        <f t="shared" si="1"/>
        <v>0.40765596880623878</v>
      </c>
      <c r="H11" s="13"/>
      <c r="I11" s="23">
        <f t="shared" si="2"/>
        <v>4.4572406624991234E-2</v>
      </c>
      <c r="J11" s="24">
        <f t="shared" si="3"/>
        <v>1618</v>
      </c>
      <c r="L11" s="16"/>
      <c r="N11" s="26"/>
      <c r="O11" s="26"/>
      <c r="P11" s="26"/>
      <c r="Q11" s="26"/>
      <c r="R11" s="26"/>
    </row>
    <row r="12" spans="1:18">
      <c r="A12" s="7">
        <v>11</v>
      </c>
      <c r="B12" s="18">
        <v>22852</v>
      </c>
      <c r="C12" s="19">
        <v>11036</v>
      </c>
      <c r="D12" s="20">
        <f t="shared" si="0"/>
        <v>0.48293366007351657</v>
      </c>
      <c r="E12" s="21">
        <v>27491</v>
      </c>
      <c r="F12" s="19">
        <v>12848</v>
      </c>
      <c r="G12" s="22">
        <f t="shared" si="1"/>
        <v>0.46735295187515913</v>
      </c>
      <c r="H12" s="13"/>
      <c r="I12" s="23">
        <f t="shared" si="2"/>
        <v>-1.558070819835744E-2</v>
      </c>
      <c r="J12" s="24">
        <f t="shared" si="3"/>
        <v>1812</v>
      </c>
      <c r="L12" s="16"/>
    </row>
    <row r="13" spans="1:18">
      <c r="A13" s="7">
        <v>12</v>
      </c>
      <c r="B13" s="18">
        <v>12671</v>
      </c>
      <c r="C13" s="19">
        <v>4208</v>
      </c>
      <c r="D13" s="20">
        <f t="shared" si="0"/>
        <v>0.33209691421355853</v>
      </c>
      <c r="E13" s="21">
        <v>19127</v>
      </c>
      <c r="F13" s="19">
        <v>8948</v>
      </c>
      <c r="G13" s="22">
        <f t="shared" si="1"/>
        <v>0.46782035865530402</v>
      </c>
      <c r="H13" s="13"/>
      <c r="I13" s="23">
        <f t="shared" si="2"/>
        <v>0.1357234444417455</v>
      </c>
      <c r="J13" s="24">
        <f t="shared" si="3"/>
        <v>4740</v>
      </c>
      <c r="L13" s="16"/>
    </row>
    <row r="14" spans="1:18">
      <c r="A14" s="7">
        <v>13</v>
      </c>
      <c r="B14" s="18">
        <v>17747</v>
      </c>
      <c r="C14" s="19">
        <v>12845</v>
      </c>
      <c r="D14" s="20">
        <f t="shared" si="0"/>
        <v>0.72378430157209672</v>
      </c>
      <c r="E14" s="21">
        <v>25470</v>
      </c>
      <c r="F14" s="19">
        <v>15765</v>
      </c>
      <c r="G14" s="22">
        <f t="shared" si="1"/>
        <v>0.61896348645465249</v>
      </c>
      <c r="H14" s="13"/>
      <c r="I14" s="23">
        <f t="shared" si="2"/>
        <v>-0.10482081511744423</v>
      </c>
      <c r="J14" s="24">
        <f t="shared" si="3"/>
        <v>2920</v>
      </c>
      <c r="L14" s="16"/>
    </row>
    <row r="15" spans="1:18">
      <c r="A15" s="7">
        <v>14</v>
      </c>
      <c r="B15" s="18">
        <v>11192</v>
      </c>
      <c r="C15" s="19">
        <v>6712</v>
      </c>
      <c r="D15" s="20">
        <f t="shared" si="0"/>
        <v>0.5997140814867763</v>
      </c>
      <c r="E15" s="21">
        <v>18878</v>
      </c>
      <c r="F15" s="19">
        <v>9731</v>
      </c>
      <c r="G15" s="22">
        <f t="shared" si="1"/>
        <v>0.51546774022671893</v>
      </c>
      <c r="H15" s="13"/>
      <c r="I15" s="23">
        <f t="shared" si="2"/>
        <v>-8.4246341260057367E-2</v>
      </c>
      <c r="J15" s="24">
        <f t="shared" si="3"/>
        <v>3019</v>
      </c>
      <c r="L15" s="16"/>
    </row>
    <row r="16" spans="1:18">
      <c r="A16" s="17">
        <v>15</v>
      </c>
      <c r="B16" s="18">
        <v>24628</v>
      </c>
      <c r="C16" s="19">
        <v>10164</v>
      </c>
      <c r="D16" s="20">
        <f t="shared" si="0"/>
        <v>0.41270099074224459</v>
      </c>
      <c r="E16" s="21">
        <v>19116</v>
      </c>
      <c r="F16" s="19">
        <v>7919</v>
      </c>
      <c r="G16" s="22">
        <f t="shared" si="1"/>
        <v>0.41426030550324333</v>
      </c>
      <c r="H16" s="13"/>
      <c r="I16" s="23">
        <f t="shared" si="2"/>
        <v>1.5593147609987423E-3</v>
      </c>
      <c r="J16" s="24">
        <f t="shared" si="3"/>
        <v>-2245</v>
      </c>
      <c r="L16" s="16"/>
    </row>
    <row r="17" spans="1:21">
      <c r="A17" s="17">
        <v>16</v>
      </c>
      <c r="B17" s="18">
        <v>21923</v>
      </c>
      <c r="C17" s="19">
        <v>8941</v>
      </c>
      <c r="D17" s="20">
        <f t="shared" si="0"/>
        <v>0.40783651872462712</v>
      </c>
      <c r="E17" s="21">
        <v>26848</v>
      </c>
      <c r="F17" s="19">
        <v>11016</v>
      </c>
      <c r="G17" s="22">
        <f t="shared" si="1"/>
        <v>0.4103098927294398</v>
      </c>
      <c r="H17" s="13"/>
      <c r="I17" s="23">
        <f t="shared" si="2"/>
        <v>2.4733740048126784E-3</v>
      </c>
      <c r="J17" s="24">
        <f t="shared" si="3"/>
        <v>2075</v>
      </c>
      <c r="L17" s="16"/>
    </row>
    <row r="18" spans="1:21">
      <c r="A18" s="17">
        <v>17</v>
      </c>
      <c r="B18" s="18">
        <v>31072</v>
      </c>
      <c r="C18" s="19">
        <v>14953</v>
      </c>
      <c r="D18" s="20">
        <f t="shared" si="0"/>
        <v>0.48123712667353247</v>
      </c>
      <c r="E18" s="21">
        <v>31188</v>
      </c>
      <c r="F18" s="19">
        <v>14654</v>
      </c>
      <c r="G18" s="22">
        <f t="shared" si="1"/>
        <v>0.46986020264204181</v>
      </c>
      <c r="H18" s="13"/>
      <c r="I18" s="23">
        <f t="shared" si="2"/>
        <v>-1.1376924031490654E-2</v>
      </c>
      <c r="J18" s="24">
        <f t="shared" si="3"/>
        <v>-299</v>
      </c>
      <c r="L18" s="16"/>
    </row>
    <row r="19" spans="1:21">
      <c r="A19" s="17">
        <v>18</v>
      </c>
      <c r="B19" s="18">
        <v>32829</v>
      </c>
      <c r="C19" s="19">
        <v>18736</v>
      </c>
      <c r="D19" s="20">
        <f t="shared" si="0"/>
        <v>0.57071491668951235</v>
      </c>
      <c r="E19" s="21">
        <v>32719</v>
      </c>
      <c r="F19" s="19">
        <v>17507</v>
      </c>
      <c r="G19" s="22">
        <f t="shared" si="1"/>
        <v>0.53507136526177446</v>
      </c>
      <c r="H19" s="13"/>
      <c r="I19" s="23">
        <f t="shared" si="2"/>
        <v>-3.5643551427737896E-2</v>
      </c>
      <c r="J19" s="24">
        <f t="shared" si="3"/>
        <v>-1229</v>
      </c>
      <c r="L19" s="16"/>
    </row>
    <row r="20" spans="1:21">
      <c r="A20" s="7">
        <v>19</v>
      </c>
      <c r="B20" s="18">
        <v>31635</v>
      </c>
      <c r="C20" s="19">
        <v>20739</v>
      </c>
      <c r="D20" s="20">
        <f t="shared" si="0"/>
        <v>0.65557136083451872</v>
      </c>
      <c r="E20" s="21">
        <v>36182</v>
      </c>
      <c r="F20" s="19">
        <v>18708</v>
      </c>
      <c r="G20" s="22">
        <f t="shared" si="1"/>
        <v>0.51705267812724565</v>
      </c>
      <c r="H20" s="13"/>
      <c r="I20" s="23">
        <f t="shared" si="2"/>
        <v>-0.13851868270727308</v>
      </c>
      <c r="J20" s="24">
        <f t="shared" si="3"/>
        <v>-2031</v>
      </c>
      <c r="L20" s="16"/>
      <c r="N20" s="28"/>
      <c r="O20" s="28"/>
      <c r="P20" s="28"/>
      <c r="Q20" s="28"/>
      <c r="R20" s="28"/>
      <c r="S20" s="28"/>
      <c r="T20" s="28"/>
      <c r="U20" s="28"/>
    </row>
    <row r="21" spans="1:21">
      <c r="A21" s="17">
        <v>20</v>
      </c>
      <c r="B21" s="18">
        <v>22582</v>
      </c>
      <c r="C21" s="19">
        <v>10772</v>
      </c>
      <c r="D21" s="20">
        <f t="shared" si="0"/>
        <v>0.47701709326011865</v>
      </c>
      <c r="E21" s="21">
        <v>26780</v>
      </c>
      <c r="F21" s="19">
        <v>12555</v>
      </c>
      <c r="G21" s="22">
        <f t="shared" si="1"/>
        <v>0.46882001493651981</v>
      </c>
      <c r="H21" s="13"/>
      <c r="I21" s="23">
        <f t="shared" si="2"/>
        <v>-8.1970783235988387E-3</v>
      </c>
      <c r="J21" s="24">
        <f t="shared" si="3"/>
        <v>1783</v>
      </c>
      <c r="L21" s="16"/>
      <c r="N21" s="28"/>
      <c r="O21" s="28"/>
      <c r="P21" s="28"/>
      <c r="Q21" s="28"/>
      <c r="R21" s="28"/>
      <c r="S21" s="28"/>
      <c r="T21" s="28"/>
      <c r="U21" s="28"/>
    </row>
    <row r="22" spans="1:21">
      <c r="A22" s="17">
        <v>21</v>
      </c>
      <c r="B22" s="18">
        <v>38383</v>
      </c>
      <c r="C22" s="19">
        <v>21948</v>
      </c>
      <c r="D22" s="20">
        <f t="shared" si="0"/>
        <v>0.57181564755230185</v>
      </c>
      <c r="E22" s="21">
        <v>38934</v>
      </c>
      <c r="F22" s="19">
        <v>20235</v>
      </c>
      <c r="G22" s="22">
        <f t="shared" si="1"/>
        <v>0.51972568962860222</v>
      </c>
      <c r="H22" s="13"/>
      <c r="I22" s="23">
        <f t="shared" si="2"/>
        <v>-5.2089957923699637E-2</v>
      </c>
      <c r="J22" s="24">
        <f t="shared" si="3"/>
        <v>-1713</v>
      </c>
      <c r="L22" s="16"/>
      <c r="N22" s="28"/>
      <c r="O22" s="28"/>
      <c r="P22" s="28"/>
      <c r="Q22" s="28"/>
      <c r="R22" s="28"/>
      <c r="S22" s="28"/>
      <c r="T22" s="28"/>
      <c r="U22" s="28"/>
    </row>
    <row r="23" spans="1:21">
      <c r="A23" s="7">
        <v>22</v>
      </c>
      <c r="B23" s="18">
        <v>14514</v>
      </c>
      <c r="C23" s="19">
        <v>5311</v>
      </c>
      <c r="D23" s="20">
        <f t="shared" si="0"/>
        <v>0.36592255753066005</v>
      </c>
      <c r="E23" s="21">
        <v>19652</v>
      </c>
      <c r="F23" s="19">
        <v>8811</v>
      </c>
      <c r="G23" s="22">
        <f t="shared" si="1"/>
        <v>0.44835131284347651</v>
      </c>
      <c r="H23" s="13"/>
      <c r="I23" s="23">
        <f t="shared" si="2"/>
        <v>8.242875531281646E-2</v>
      </c>
      <c r="J23" s="24">
        <f t="shared" si="3"/>
        <v>3500</v>
      </c>
      <c r="L23" s="16"/>
      <c r="N23" s="28"/>
      <c r="O23" s="28"/>
      <c r="P23" s="28"/>
      <c r="Q23" s="28"/>
      <c r="R23" s="28"/>
      <c r="S23" s="28"/>
      <c r="T23" s="28"/>
      <c r="U23" s="28"/>
    </row>
    <row r="24" spans="1:21">
      <c r="A24" s="7">
        <v>23</v>
      </c>
      <c r="B24" s="18">
        <v>26532</v>
      </c>
      <c r="C24" s="19">
        <v>14088</v>
      </c>
      <c r="D24" s="20">
        <f t="shared" si="0"/>
        <v>0.53098145635459071</v>
      </c>
      <c r="E24" s="21">
        <v>23571</v>
      </c>
      <c r="F24" s="19">
        <v>11795</v>
      </c>
      <c r="G24" s="22">
        <f t="shared" si="1"/>
        <v>0.50040303763098726</v>
      </c>
      <c r="H24" s="13"/>
      <c r="I24" s="23">
        <f t="shared" si="2"/>
        <v>-3.0578418723603451E-2</v>
      </c>
      <c r="J24" s="24">
        <f t="shared" si="3"/>
        <v>-2293</v>
      </c>
      <c r="L24" s="16"/>
      <c r="N24" s="28"/>
      <c r="O24" s="28"/>
      <c r="P24" s="50"/>
      <c r="Q24" s="50"/>
      <c r="R24" s="50"/>
      <c r="S24" s="28"/>
      <c r="T24" s="28"/>
      <c r="U24" s="28"/>
    </row>
    <row r="25" spans="1:21">
      <c r="A25" s="17">
        <v>24</v>
      </c>
      <c r="B25" s="18">
        <v>30705</v>
      </c>
      <c r="C25" s="19">
        <v>13644</v>
      </c>
      <c r="D25" s="20">
        <f t="shared" si="0"/>
        <v>0.44435759648265755</v>
      </c>
      <c r="E25" s="21">
        <v>27888</v>
      </c>
      <c r="F25" s="19">
        <v>12815</v>
      </c>
      <c r="G25" s="22">
        <f t="shared" si="1"/>
        <v>0.45951663798049341</v>
      </c>
      <c r="H25" s="13"/>
      <c r="I25" s="23">
        <f t="shared" si="2"/>
        <v>1.5159041497835868E-2</v>
      </c>
      <c r="J25" s="24">
        <f t="shared" si="3"/>
        <v>-829</v>
      </c>
      <c r="L25" s="16"/>
      <c r="N25" s="28"/>
      <c r="O25" s="28"/>
      <c r="P25" s="50"/>
      <c r="Q25" s="50"/>
      <c r="R25" s="50"/>
      <c r="S25" s="28"/>
      <c r="T25" s="28"/>
      <c r="U25" s="28"/>
    </row>
    <row r="26" spans="1:21">
      <c r="A26" s="7">
        <v>25</v>
      </c>
      <c r="B26" s="18">
        <v>20944</v>
      </c>
      <c r="C26" s="19">
        <v>8395</v>
      </c>
      <c r="D26" s="20">
        <f t="shared" si="0"/>
        <v>0.40083078686019863</v>
      </c>
      <c r="E26" s="21">
        <v>27574</v>
      </c>
      <c r="F26" s="19">
        <v>13264</v>
      </c>
      <c r="G26" s="22">
        <f t="shared" si="1"/>
        <v>0.48103285703923987</v>
      </c>
      <c r="H26" s="13"/>
      <c r="I26" s="23">
        <f t="shared" si="2"/>
        <v>8.020207017904124E-2</v>
      </c>
      <c r="J26" s="24">
        <f t="shared" si="3"/>
        <v>4869</v>
      </c>
      <c r="L26" s="16"/>
      <c r="N26" s="28"/>
      <c r="O26" s="28"/>
      <c r="P26" s="51"/>
      <c r="Q26" s="28"/>
      <c r="R26" s="28"/>
      <c r="S26" s="28"/>
      <c r="T26" s="28"/>
      <c r="U26" s="28"/>
    </row>
    <row r="27" spans="1:21">
      <c r="A27" s="7">
        <v>26</v>
      </c>
      <c r="B27" s="18">
        <v>21858</v>
      </c>
      <c r="C27" s="19">
        <v>8865</v>
      </c>
      <c r="D27" s="20">
        <f t="shared" si="0"/>
        <v>0.40557233049684327</v>
      </c>
      <c r="E27" s="21">
        <v>27176</v>
      </c>
      <c r="F27" s="19">
        <v>12668</v>
      </c>
      <c r="G27" s="22">
        <f t="shared" si="1"/>
        <v>0.46614659994112451</v>
      </c>
      <c r="H27" s="13"/>
      <c r="I27" s="23">
        <f t="shared" si="2"/>
        <v>6.0574269444281237E-2</v>
      </c>
      <c r="J27" s="24">
        <f t="shared" si="3"/>
        <v>3803</v>
      </c>
      <c r="L27" s="16"/>
      <c r="N27" s="28"/>
      <c r="O27" s="28"/>
      <c r="P27" s="28"/>
      <c r="Q27" s="52"/>
      <c r="R27" s="28"/>
      <c r="S27" s="28"/>
      <c r="T27" s="53"/>
      <c r="U27" s="28"/>
    </row>
    <row r="28" spans="1:21">
      <c r="A28" s="17">
        <v>27</v>
      </c>
      <c r="B28" s="18">
        <v>25200</v>
      </c>
      <c r="C28" s="19">
        <v>12053</v>
      </c>
      <c r="D28" s="20">
        <f t="shared" si="0"/>
        <v>0.47829365079365077</v>
      </c>
      <c r="E28" s="21">
        <v>34798</v>
      </c>
      <c r="F28" s="19">
        <v>15518</v>
      </c>
      <c r="G28" s="22">
        <f t="shared" si="1"/>
        <v>0.4459451692626013</v>
      </c>
      <c r="H28" s="13"/>
      <c r="I28" s="23">
        <f t="shared" si="2"/>
        <v>-3.2348481531049467E-2</v>
      </c>
      <c r="J28" s="24">
        <f t="shared" si="3"/>
        <v>3465</v>
      </c>
      <c r="L28" s="16"/>
      <c r="N28" s="28"/>
      <c r="O28" s="28"/>
      <c r="P28" s="28"/>
      <c r="Q28" s="52"/>
      <c r="R28" s="28"/>
      <c r="S28" s="28"/>
      <c r="T28" s="28"/>
      <c r="U28" s="28"/>
    </row>
    <row r="29" spans="1:21">
      <c r="A29" s="17">
        <v>28</v>
      </c>
      <c r="B29" s="18">
        <v>28406</v>
      </c>
      <c r="C29" s="19">
        <v>12342</v>
      </c>
      <c r="D29" s="20">
        <f t="shared" si="0"/>
        <v>0.4344856720411181</v>
      </c>
      <c r="E29" s="21">
        <v>34299</v>
      </c>
      <c r="F29" s="19">
        <v>15265</v>
      </c>
      <c r="G29" s="22">
        <f t="shared" si="1"/>
        <v>0.44505670719262952</v>
      </c>
      <c r="H29" s="13"/>
      <c r="I29" s="23">
        <f t="shared" si="2"/>
        <v>1.0571035151511421E-2</v>
      </c>
      <c r="J29" s="24">
        <f t="shared" si="3"/>
        <v>2923</v>
      </c>
      <c r="L29" s="16"/>
      <c r="N29" s="28"/>
      <c r="O29" s="28"/>
      <c r="P29" s="28"/>
      <c r="Q29" s="53"/>
      <c r="R29" s="28"/>
      <c r="S29" s="29"/>
      <c r="T29" s="28"/>
      <c r="U29" s="28"/>
    </row>
    <row r="30" spans="1:21">
      <c r="A30" s="17">
        <v>29</v>
      </c>
      <c r="B30" s="18">
        <v>21392</v>
      </c>
      <c r="C30" s="19">
        <v>14201</v>
      </c>
      <c r="D30" s="20">
        <f t="shared" si="0"/>
        <v>0.66384629768137626</v>
      </c>
      <c r="E30" s="21">
        <v>35731</v>
      </c>
      <c r="F30" s="19">
        <v>17498</v>
      </c>
      <c r="G30" s="22">
        <f t="shared" si="1"/>
        <v>0.48971481346729728</v>
      </c>
      <c r="H30" s="13"/>
      <c r="I30" s="23">
        <f t="shared" si="2"/>
        <v>-0.17413148421407898</v>
      </c>
      <c r="J30" s="24">
        <f t="shared" si="3"/>
        <v>3297</v>
      </c>
      <c r="L30" s="16"/>
      <c r="N30" s="28"/>
      <c r="O30" s="28"/>
      <c r="P30" s="28"/>
      <c r="Q30" s="29"/>
      <c r="R30" s="28"/>
      <c r="S30" s="28"/>
      <c r="T30" s="28"/>
      <c r="U30" s="28"/>
    </row>
    <row r="31" spans="1:21">
      <c r="A31" s="7">
        <v>30</v>
      </c>
      <c r="B31" s="18">
        <v>19859</v>
      </c>
      <c r="C31" s="19">
        <v>7013</v>
      </c>
      <c r="D31" s="20">
        <f t="shared" si="0"/>
        <v>0.35313963442267987</v>
      </c>
      <c r="E31" s="21">
        <v>22944</v>
      </c>
      <c r="F31" s="19">
        <v>9937</v>
      </c>
      <c r="G31" s="22">
        <f t="shared" si="1"/>
        <v>0.43309797768479774</v>
      </c>
      <c r="H31" s="13"/>
      <c r="I31" s="23">
        <f t="shared" si="2"/>
        <v>7.995834326211787E-2</v>
      </c>
      <c r="J31" s="24">
        <f t="shared" si="3"/>
        <v>2924</v>
      </c>
      <c r="L31" s="16"/>
      <c r="N31" s="28"/>
      <c r="O31" s="28"/>
      <c r="P31" s="28"/>
      <c r="Q31" s="28"/>
      <c r="R31" s="28"/>
      <c r="S31" s="28"/>
      <c r="T31" s="28"/>
      <c r="U31" s="28"/>
    </row>
    <row r="32" spans="1:21">
      <c r="A32" s="7">
        <v>31</v>
      </c>
      <c r="B32" s="18">
        <v>19675</v>
      </c>
      <c r="C32" s="19">
        <v>7157</v>
      </c>
      <c r="D32" s="20">
        <f t="shared" si="0"/>
        <v>0.36376111817026685</v>
      </c>
      <c r="E32" s="21">
        <v>22915</v>
      </c>
      <c r="F32" s="19">
        <v>9798</v>
      </c>
      <c r="G32" s="22">
        <f t="shared" si="1"/>
        <v>0.42758018765001093</v>
      </c>
      <c r="H32" s="13"/>
      <c r="I32" s="23">
        <f t="shared" si="2"/>
        <v>6.3819069479744084E-2</v>
      </c>
      <c r="J32" s="24">
        <f t="shared" si="3"/>
        <v>2641</v>
      </c>
      <c r="L32" s="16"/>
      <c r="N32" s="28"/>
      <c r="O32" s="28"/>
      <c r="P32" s="28"/>
      <c r="Q32" s="28"/>
      <c r="R32" s="28"/>
      <c r="S32" s="28"/>
      <c r="T32" s="28"/>
      <c r="U32" s="28"/>
    </row>
    <row r="33" spans="1:21">
      <c r="A33" s="7">
        <v>32</v>
      </c>
      <c r="B33" s="18">
        <v>31631</v>
      </c>
      <c r="C33" s="19">
        <v>13582</v>
      </c>
      <c r="D33" s="20">
        <f t="shared" si="0"/>
        <v>0.4293888906452531</v>
      </c>
      <c r="E33" s="21">
        <v>33906</v>
      </c>
      <c r="F33" s="19">
        <v>15702</v>
      </c>
      <c r="G33" s="22">
        <f t="shared" si="1"/>
        <v>0.46310387542027959</v>
      </c>
      <c r="H33" s="13"/>
      <c r="I33" s="23">
        <f t="shared" si="2"/>
        <v>3.3714984775026491E-2</v>
      </c>
      <c r="J33" s="24">
        <f t="shared" si="3"/>
        <v>2120</v>
      </c>
      <c r="L33" s="16"/>
      <c r="N33" s="28"/>
      <c r="O33" s="28"/>
      <c r="P33" s="28"/>
      <c r="Q33" s="28"/>
      <c r="R33" s="28"/>
      <c r="S33" s="28"/>
      <c r="T33" s="28"/>
      <c r="U33" s="28"/>
    </row>
    <row r="34" spans="1:21">
      <c r="A34" s="7">
        <v>33</v>
      </c>
      <c r="B34" s="18">
        <v>17351</v>
      </c>
      <c r="C34" s="19">
        <v>8619</v>
      </c>
      <c r="D34" s="20">
        <f t="shared" si="0"/>
        <v>0.49674370353293756</v>
      </c>
      <c r="E34" s="21">
        <v>25301</v>
      </c>
      <c r="F34" s="19">
        <v>13338</v>
      </c>
      <c r="G34" s="22">
        <f t="shared" si="1"/>
        <v>0.52717283901822065</v>
      </c>
      <c r="H34" s="13"/>
      <c r="I34" s="23">
        <f t="shared" si="2"/>
        <v>3.0429135485283088E-2</v>
      </c>
      <c r="J34" s="24">
        <f t="shared" si="3"/>
        <v>4719</v>
      </c>
      <c r="L34" s="16"/>
      <c r="N34" s="28"/>
      <c r="O34" s="28"/>
      <c r="P34" s="28"/>
      <c r="Q34" s="28"/>
      <c r="R34" s="28"/>
      <c r="S34" s="28"/>
      <c r="T34" s="28"/>
      <c r="U34" s="28"/>
    </row>
    <row r="35" spans="1:21">
      <c r="A35" s="17">
        <v>34</v>
      </c>
      <c r="B35" s="18">
        <v>34612</v>
      </c>
      <c r="C35" s="19">
        <v>19949</v>
      </c>
      <c r="D35" s="20">
        <f t="shared" si="0"/>
        <v>0.57636079972263954</v>
      </c>
      <c r="E35" s="21">
        <v>39112</v>
      </c>
      <c r="F35" s="19">
        <v>19327</v>
      </c>
      <c r="G35" s="22">
        <f t="shared" si="1"/>
        <v>0.49414501943137656</v>
      </c>
      <c r="H35" s="13"/>
      <c r="I35" s="23">
        <f t="shared" si="2"/>
        <v>-8.2215780291262974E-2</v>
      </c>
      <c r="J35" s="24">
        <f t="shared" si="3"/>
        <v>-622</v>
      </c>
      <c r="L35" s="16"/>
      <c r="N35" s="28"/>
      <c r="O35" s="28"/>
      <c r="P35" s="28"/>
      <c r="Q35" s="28"/>
      <c r="R35" s="28"/>
      <c r="S35" s="28"/>
      <c r="T35" s="28"/>
      <c r="U35" s="28"/>
    </row>
    <row r="36" spans="1:21">
      <c r="A36" s="7">
        <v>35</v>
      </c>
      <c r="B36" s="18">
        <v>21953</v>
      </c>
      <c r="C36" s="19">
        <v>9270</v>
      </c>
      <c r="D36" s="20">
        <f t="shared" si="0"/>
        <v>0.42226574955586937</v>
      </c>
      <c r="E36" s="21">
        <v>23936</v>
      </c>
      <c r="F36" s="19">
        <v>11817</v>
      </c>
      <c r="G36" s="22">
        <f t="shared" si="1"/>
        <v>0.49369151069518719</v>
      </c>
      <c r="H36" s="13"/>
      <c r="I36" s="23">
        <f t="shared" si="2"/>
        <v>7.1425761139317812E-2</v>
      </c>
      <c r="J36" s="24">
        <f t="shared" si="3"/>
        <v>2547</v>
      </c>
      <c r="L36" s="16"/>
      <c r="N36" s="28"/>
      <c r="O36" s="28"/>
      <c r="P36" s="28"/>
      <c r="Q36" s="28"/>
      <c r="R36" s="28"/>
      <c r="S36" s="28"/>
      <c r="T36" s="28"/>
      <c r="U36" s="28"/>
    </row>
    <row r="37" spans="1:21">
      <c r="A37" s="7">
        <v>36</v>
      </c>
      <c r="B37" s="18">
        <v>27130</v>
      </c>
      <c r="C37" s="19">
        <v>12172</v>
      </c>
      <c r="D37" s="20">
        <f t="shared" si="0"/>
        <v>0.44865462587541466</v>
      </c>
      <c r="E37" s="21">
        <v>22576</v>
      </c>
      <c r="F37" s="19">
        <v>9128</v>
      </c>
      <c r="G37" s="22">
        <f t="shared" si="1"/>
        <v>0.40432317505315379</v>
      </c>
      <c r="H37" s="13"/>
      <c r="I37" s="23">
        <f t="shared" si="2"/>
        <v>-4.4331450822260865E-2</v>
      </c>
      <c r="J37" s="24">
        <f t="shared" si="3"/>
        <v>-3044</v>
      </c>
      <c r="L37" s="16"/>
      <c r="N37" s="28"/>
      <c r="O37" s="28"/>
      <c r="P37" s="28"/>
      <c r="Q37" s="28"/>
      <c r="R37" s="28"/>
      <c r="S37" s="28"/>
      <c r="T37" s="28"/>
      <c r="U37" s="28"/>
    </row>
    <row r="38" spans="1:21">
      <c r="A38" s="17">
        <v>37</v>
      </c>
      <c r="B38" s="18">
        <v>25915</v>
      </c>
      <c r="C38" s="19">
        <v>12431</v>
      </c>
      <c r="D38" s="20">
        <f t="shared" si="0"/>
        <v>0.47968358093768088</v>
      </c>
      <c r="E38" s="21">
        <v>32393</v>
      </c>
      <c r="F38" s="19">
        <v>14723</v>
      </c>
      <c r="G38" s="22">
        <f t="shared" si="1"/>
        <v>0.45451177723582253</v>
      </c>
      <c r="H38" s="13"/>
      <c r="I38" s="23">
        <f t="shared" si="2"/>
        <v>-2.5171803701858342E-2</v>
      </c>
      <c r="J38" s="24">
        <f t="shared" si="3"/>
        <v>2292</v>
      </c>
      <c r="L38" s="16"/>
    </row>
    <row r="39" spans="1:21">
      <c r="A39" s="7">
        <v>38</v>
      </c>
      <c r="B39" s="18">
        <v>26106</v>
      </c>
      <c r="C39" s="19">
        <v>10784</v>
      </c>
      <c r="D39" s="20">
        <f t="shared" si="0"/>
        <v>0.41308511453305752</v>
      </c>
      <c r="E39" s="21">
        <v>30962</v>
      </c>
      <c r="F39" s="19">
        <v>11396</v>
      </c>
      <c r="G39" s="22">
        <f t="shared" si="1"/>
        <v>0.36806407854789741</v>
      </c>
      <c r="H39" s="13"/>
      <c r="I39" s="23">
        <f t="shared" si="2"/>
        <v>-4.5021035985160107E-2</v>
      </c>
      <c r="J39" s="24">
        <f t="shared" si="3"/>
        <v>612</v>
      </c>
      <c r="L39" s="16"/>
    </row>
    <row r="40" spans="1:21">
      <c r="A40" s="7">
        <v>39</v>
      </c>
      <c r="B40" s="18">
        <v>23621</v>
      </c>
      <c r="C40" s="19">
        <v>10198</v>
      </c>
      <c r="D40" s="20">
        <f t="shared" si="0"/>
        <v>0.43173447356166123</v>
      </c>
      <c r="E40" s="21">
        <v>30900</v>
      </c>
      <c r="F40" s="19">
        <v>13840</v>
      </c>
      <c r="G40" s="22">
        <f t="shared" si="1"/>
        <v>0.44789644012944985</v>
      </c>
      <c r="H40" s="13"/>
      <c r="I40" s="23">
        <f t="shared" si="2"/>
        <v>1.6161966567788622E-2</v>
      </c>
      <c r="J40" s="24">
        <f t="shared" si="3"/>
        <v>3642</v>
      </c>
      <c r="L40" s="16"/>
    </row>
    <row r="41" spans="1:21">
      <c r="A41" s="7">
        <v>40</v>
      </c>
      <c r="B41" s="18">
        <v>21155</v>
      </c>
      <c r="C41" s="19">
        <v>10620</v>
      </c>
      <c r="D41" s="20">
        <f t="shared" si="0"/>
        <v>0.50200898132829119</v>
      </c>
      <c r="E41" s="21">
        <v>30185</v>
      </c>
      <c r="F41" s="19">
        <v>14913</v>
      </c>
      <c r="G41" s="22">
        <f t="shared" si="1"/>
        <v>0.49405333775053834</v>
      </c>
      <c r="H41" s="13"/>
      <c r="I41" s="23">
        <f t="shared" si="2"/>
        <v>-7.9556435777528578E-3</v>
      </c>
      <c r="J41" s="24">
        <f t="shared" si="3"/>
        <v>4293</v>
      </c>
      <c r="L41" s="16"/>
    </row>
    <row r="42" spans="1:21">
      <c r="A42" s="7">
        <v>41</v>
      </c>
      <c r="B42" s="18">
        <v>35680</v>
      </c>
      <c r="C42" s="19">
        <v>14787</v>
      </c>
      <c r="D42" s="20">
        <f t="shared" si="0"/>
        <v>0.41443385650224213</v>
      </c>
      <c r="E42" s="21">
        <v>36024</v>
      </c>
      <c r="F42" s="19">
        <v>13708</v>
      </c>
      <c r="G42" s="22">
        <f t="shared" si="1"/>
        <v>0.38052409504774592</v>
      </c>
      <c r="H42" s="13"/>
      <c r="I42" s="23">
        <f t="shared" si="2"/>
        <v>-3.3909761454496201E-2</v>
      </c>
      <c r="J42" s="24">
        <f t="shared" si="3"/>
        <v>-1079</v>
      </c>
      <c r="L42" s="16"/>
    </row>
    <row r="43" spans="1:21">
      <c r="A43" s="17">
        <v>42</v>
      </c>
      <c r="B43" s="18">
        <v>36831</v>
      </c>
      <c r="C43" s="19">
        <v>16383</v>
      </c>
      <c r="D43" s="20">
        <f t="shared" si="0"/>
        <v>0.44481550867475766</v>
      </c>
      <c r="E43" s="21">
        <v>35704</v>
      </c>
      <c r="F43" s="19">
        <v>12832</v>
      </c>
      <c r="G43" s="22">
        <f t="shared" si="1"/>
        <v>0.3593995070580327</v>
      </c>
      <c r="H43" s="13"/>
      <c r="I43" s="23">
        <f t="shared" si="2"/>
        <v>-8.5416001616724968E-2</v>
      </c>
      <c r="J43" s="24">
        <f t="shared" si="3"/>
        <v>-3551</v>
      </c>
      <c r="L43" s="30" t="s">
        <v>11</v>
      </c>
    </row>
    <row r="44" spans="1:21">
      <c r="A44" s="17">
        <v>43</v>
      </c>
      <c r="B44" s="18">
        <v>31374</v>
      </c>
      <c r="C44" s="19">
        <v>14272</v>
      </c>
      <c r="D44" s="20">
        <f t="shared" si="0"/>
        <v>0.45489896092305732</v>
      </c>
      <c r="E44" s="21">
        <v>33386</v>
      </c>
      <c r="F44" s="19">
        <v>13426</v>
      </c>
      <c r="G44" s="22">
        <f t="shared" si="1"/>
        <v>0.4021446115138082</v>
      </c>
      <c r="H44" s="13"/>
      <c r="I44" s="23">
        <f t="shared" si="2"/>
        <v>-5.2754349409249113E-2</v>
      </c>
      <c r="J44" s="24">
        <f t="shared" si="3"/>
        <v>-846</v>
      </c>
      <c r="L44" s="31"/>
    </row>
    <row r="45" spans="1:21">
      <c r="A45" s="17">
        <v>44</v>
      </c>
      <c r="B45" s="18">
        <v>29151</v>
      </c>
      <c r="C45" s="19">
        <v>14263</v>
      </c>
      <c r="D45" s="20">
        <f t="shared" si="0"/>
        <v>0.48927995609070013</v>
      </c>
      <c r="E45" s="21">
        <v>33591</v>
      </c>
      <c r="F45" s="19">
        <v>16001</v>
      </c>
      <c r="G45" s="22">
        <f t="shared" si="1"/>
        <v>0.47634783126432673</v>
      </c>
      <c r="H45" s="13"/>
      <c r="I45" s="23">
        <f t="shared" si="2"/>
        <v>-1.2932124826373403E-2</v>
      </c>
      <c r="J45" s="24">
        <f t="shared" si="3"/>
        <v>1738</v>
      </c>
      <c r="L45" s="31"/>
    </row>
    <row r="46" spans="1:21">
      <c r="A46" s="7">
        <v>45</v>
      </c>
      <c r="B46" s="18">
        <v>29946</v>
      </c>
      <c r="C46" s="19">
        <v>13199</v>
      </c>
      <c r="D46" s="20">
        <f t="shared" si="0"/>
        <v>0.44076003472917918</v>
      </c>
      <c r="E46" s="21">
        <v>33094</v>
      </c>
      <c r="F46" s="19">
        <v>13817</v>
      </c>
      <c r="G46" s="22">
        <f t="shared" si="1"/>
        <v>0.41750770532422793</v>
      </c>
      <c r="H46" s="13"/>
      <c r="I46" s="23">
        <f t="shared" si="2"/>
        <v>-2.3252329404951255E-2</v>
      </c>
      <c r="J46" s="24">
        <f t="shared" si="3"/>
        <v>618</v>
      </c>
      <c r="L46" s="32"/>
    </row>
    <row r="47" spans="1:21">
      <c r="A47" s="17">
        <v>46</v>
      </c>
      <c r="B47" s="18">
        <v>28698</v>
      </c>
      <c r="C47" s="19">
        <v>13884</v>
      </c>
      <c r="D47" s="20">
        <f t="shared" si="0"/>
        <v>0.48379678026343298</v>
      </c>
      <c r="E47" s="21">
        <v>32039</v>
      </c>
      <c r="F47" s="19">
        <v>16038</v>
      </c>
      <c r="G47" s="22">
        <f t="shared" si="1"/>
        <v>0.50057742126782978</v>
      </c>
      <c r="H47" s="13"/>
      <c r="I47" s="23">
        <f t="shared" si="2"/>
        <v>1.6780641004396801E-2</v>
      </c>
      <c r="J47" s="24">
        <f t="shared" si="3"/>
        <v>2154</v>
      </c>
      <c r="L47" s="16"/>
    </row>
    <row r="48" spans="1:21">
      <c r="A48" s="7">
        <v>47</v>
      </c>
      <c r="B48" s="18">
        <v>27508</v>
      </c>
      <c r="C48" s="19">
        <v>15962</v>
      </c>
      <c r="D48" s="20">
        <f t="shared" si="0"/>
        <v>0.58026755852842804</v>
      </c>
      <c r="E48" s="21">
        <v>36624</v>
      </c>
      <c r="F48" s="19">
        <v>20117</v>
      </c>
      <c r="G48" s="22">
        <f t="shared" si="1"/>
        <v>0.54928462210572304</v>
      </c>
      <c r="H48" s="13"/>
      <c r="I48" s="23">
        <f t="shared" si="2"/>
        <v>-3.0982936422704999E-2</v>
      </c>
      <c r="J48" s="24">
        <f t="shared" si="3"/>
        <v>4155</v>
      </c>
      <c r="L48" s="16"/>
    </row>
    <row r="49" spans="1:15">
      <c r="A49" s="17">
        <v>48</v>
      </c>
      <c r="B49" s="18">
        <v>26791</v>
      </c>
      <c r="C49" s="19">
        <v>13909</v>
      </c>
      <c r="D49" s="20">
        <f t="shared" si="0"/>
        <v>0.51916688440147807</v>
      </c>
      <c r="E49" s="21">
        <v>32503</v>
      </c>
      <c r="F49" s="19">
        <v>17960</v>
      </c>
      <c r="G49" s="22">
        <f t="shared" si="1"/>
        <v>0.55256437867273789</v>
      </c>
      <c r="H49" s="13"/>
      <c r="I49" s="23">
        <f t="shared" si="2"/>
        <v>3.339749427125982E-2</v>
      </c>
      <c r="J49" s="24">
        <f t="shared" si="3"/>
        <v>4051</v>
      </c>
      <c r="L49" s="16"/>
    </row>
    <row r="50" spans="1:15">
      <c r="A50" s="7">
        <v>49</v>
      </c>
      <c r="B50" s="18">
        <v>19153</v>
      </c>
      <c r="C50" s="19">
        <v>10545</v>
      </c>
      <c r="D50" s="20">
        <f t="shared" si="0"/>
        <v>0.55056649088915577</v>
      </c>
      <c r="E50" s="21">
        <v>27762</v>
      </c>
      <c r="F50" s="19">
        <v>15090</v>
      </c>
      <c r="G50" s="22">
        <f t="shared" si="1"/>
        <v>0.54354873568186735</v>
      </c>
      <c r="H50" s="13"/>
      <c r="I50" s="23">
        <f t="shared" si="2"/>
        <v>-7.0177552072884231E-3</v>
      </c>
      <c r="J50" s="24">
        <f t="shared" si="3"/>
        <v>4545</v>
      </c>
      <c r="L50" s="16"/>
    </row>
    <row r="51" spans="1:15">
      <c r="A51" s="7">
        <v>50</v>
      </c>
      <c r="B51" s="33">
        <v>24094</v>
      </c>
      <c r="C51" s="34">
        <v>10400</v>
      </c>
      <c r="D51" s="35">
        <f t="shared" si="0"/>
        <v>0.43164273263053043</v>
      </c>
      <c r="E51" s="36">
        <v>26492</v>
      </c>
      <c r="F51" s="34">
        <v>9639</v>
      </c>
      <c r="G51" s="37">
        <f t="shared" si="1"/>
        <v>0.36384568926468369</v>
      </c>
      <c r="H51" s="13"/>
      <c r="I51" s="38">
        <f t="shared" si="2"/>
        <v>-6.7797043365846743E-2</v>
      </c>
      <c r="J51" s="39">
        <f t="shared" si="3"/>
        <v>-761</v>
      </c>
      <c r="L51" s="16"/>
    </row>
    <row r="52" spans="1:15">
      <c r="I52" s="40" t="s">
        <v>12</v>
      </c>
      <c r="J52" s="41">
        <f>SUM(J2:J51)</f>
        <v>76977</v>
      </c>
    </row>
    <row r="53" spans="1:15">
      <c r="B53">
        <f>SUM(B2:B51)</f>
        <v>1307519</v>
      </c>
      <c r="C53">
        <f>SUM(C2:C51)</f>
        <v>643835</v>
      </c>
      <c r="D53" s="42">
        <f>C53/B53</f>
        <v>0.49240967052868828</v>
      </c>
      <c r="E53">
        <f>SUM(E2:E51)</f>
        <v>1514912</v>
      </c>
      <c r="F53">
        <f>SUM(F2:F51)</f>
        <v>720812</v>
      </c>
      <c r="G53" s="43">
        <f>F53/E53</f>
        <v>0.47581113622441434</v>
      </c>
      <c r="O53" s="44" t="s">
        <v>13</v>
      </c>
    </row>
    <row r="54" spans="1:15">
      <c r="O54" s="45"/>
    </row>
    <row r="55" spans="1:15">
      <c r="O55" s="45"/>
    </row>
    <row r="56" spans="1:15">
      <c r="I56" t="s">
        <v>14</v>
      </c>
      <c r="O56" s="45"/>
    </row>
    <row r="57" spans="1:15">
      <c r="O57" s="45"/>
    </row>
    <row r="58" spans="1:15" ht="21" customHeight="1">
      <c r="I58" s="46"/>
      <c r="O58" s="47"/>
    </row>
    <row r="59" spans="1:15" ht="21" customHeight="1">
      <c r="O59" s="48"/>
    </row>
    <row r="60" spans="1:15" s="49" customFormat="1" ht="76" customHeight="1">
      <c r="A60"/>
      <c r="B60"/>
      <c r="C60"/>
      <c r="D60"/>
      <c r="E60"/>
      <c r="F60"/>
      <c r="G60"/>
      <c r="H60"/>
      <c r="I60"/>
      <c r="J60"/>
      <c r="K60"/>
    </row>
    <row r="63" spans="1:15" ht="15" customHeight="1"/>
    <row r="64" spans="1:15" ht="15" customHeight="1"/>
  </sheetData>
  <mergeCells count="3">
    <mergeCell ref="P24:R25"/>
    <mergeCell ref="L43:L46"/>
    <mergeCell ref="O53:O58"/>
  </mergeCells>
  <conditionalFormatting sqref="D2:D51 D5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51 G5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5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Turnout ward change Democratic</vt:lpstr>
    </vt:vector>
  </TitlesOfParts>
  <Company>Uptown Business Partners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Brune</dc:creator>
  <cp:lastModifiedBy>Sarah Brune</cp:lastModifiedBy>
  <dcterms:created xsi:type="dcterms:W3CDTF">2016-03-31T18:34:29Z</dcterms:created>
  <dcterms:modified xsi:type="dcterms:W3CDTF">2016-03-31T18:41:33Z</dcterms:modified>
</cp:coreProperties>
</file>